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<sst xmlns="http://schemas.openxmlformats.org/spreadsheetml/2006/main" count="33" uniqueCount="33">
  <si>
    <t>弋阳县2024年6月高龄补贴发放汇总报表</t>
  </si>
  <si>
    <t>所属乡镇</t>
  </si>
  <si>
    <t>发放总人数</t>
  </si>
  <si>
    <t>发放总金额(元）</t>
  </si>
  <si>
    <r>
      <rPr>
        <b/>
        <sz val="10"/>
        <rFont val="Arial"/>
        <charset val="0"/>
      </rPr>
      <t>80-89</t>
    </r>
    <r>
      <rPr>
        <b/>
        <sz val="10"/>
        <rFont val="宋体"/>
        <charset val="0"/>
      </rPr>
      <t>周岁发放人数</t>
    </r>
  </si>
  <si>
    <r>
      <rPr>
        <b/>
        <sz val="10"/>
        <rFont val="Arial"/>
        <charset val="0"/>
      </rPr>
      <t>80-89</t>
    </r>
    <r>
      <rPr>
        <b/>
        <sz val="10"/>
        <rFont val="宋体"/>
        <charset val="0"/>
      </rPr>
      <t>周岁发放金额</t>
    </r>
  </si>
  <si>
    <r>
      <rPr>
        <b/>
        <sz val="10"/>
        <rFont val="Arial"/>
        <charset val="0"/>
      </rPr>
      <t>90-99</t>
    </r>
    <r>
      <rPr>
        <b/>
        <sz val="10"/>
        <rFont val="宋体"/>
        <charset val="0"/>
      </rPr>
      <t>周岁发放人数</t>
    </r>
  </si>
  <si>
    <r>
      <rPr>
        <b/>
        <sz val="10"/>
        <rFont val="Arial"/>
        <charset val="0"/>
      </rPr>
      <t>90-99</t>
    </r>
    <r>
      <rPr>
        <b/>
        <sz val="10"/>
        <rFont val="宋体"/>
        <charset val="0"/>
      </rPr>
      <t>周岁发放金额</t>
    </r>
  </si>
  <si>
    <r>
      <rPr>
        <b/>
        <sz val="10"/>
        <rFont val="Arial"/>
        <charset val="0"/>
      </rPr>
      <t>100</t>
    </r>
    <r>
      <rPr>
        <b/>
        <sz val="10"/>
        <rFont val="宋体"/>
        <charset val="0"/>
      </rPr>
      <t>周岁以上发放人数</t>
    </r>
  </si>
  <si>
    <r>
      <rPr>
        <b/>
        <sz val="10"/>
        <rFont val="Arial"/>
        <charset val="0"/>
      </rPr>
      <t>100</t>
    </r>
    <r>
      <rPr>
        <b/>
        <sz val="10"/>
        <rFont val="宋体"/>
        <charset val="0"/>
      </rPr>
      <t>周岁以上发放金额</t>
    </r>
  </si>
  <si>
    <t>备注</t>
  </si>
  <si>
    <t>曹溪镇</t>
  </si>
  <si>
    <t>叠山镇</t>
  </si>
  <si>
    <t>港口镇</t>
  </si>
  <si>
    <t>葛溪乡</t>
  </si>
  <si>
    <t>圭峰镇</t>
  </si>
  <si>
    <t>花亭街道办</t>
  </si>
  <si>
    <t>南岩镇</t>
  </si>
  <si>
    <t>漆工镇</t>
  </si>
  <si>
    <t>清湖乡</t>
  </si>
  <si>
    <t>三县岭镇</t>
  </si>
  <si>
    <t>桃源街道</t>
  </si>
  <si>
    <t>湾里乡</t>
  </si>
  <si>
    <t>旭光乡</t>
  </si>
  <si>
    <t>弋江镇</t>
  </si>
  <si>
    <t>樟树墩镇</t>
  </si>
  <si>
    <t>中畈乡</t>
  </si>
  <si>
    <t>朱坑镇</t>
  </si>
  <si>
    <t>合计</t>
  </si>
  <si>
    <t xml:space="preserve">制表人：                                           审核人：                                                      </t>
  </si>
  <si>
    <t>审核人：</t>
  </si>
  <si>
    <t>分管领导、财务领导：</t>
  </si>
  <si>
    <t>弋阳县民政局           弋阳农商银行           1653401262206020010012                                     2024年6月18日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</si>
</sst>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&quot;年&quot;m&quot;月&quot;d&quot;日&quot;;@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name val="Arial"/>
      <charset val="0"/>
    </font>
    <font>
      <sz val="10"/>
      <name val="宋体"/>
      <charset val="0"/>
    </font>
    <font>
      <sz val="10"/>
      <name val="Arial"/>
      <charset val="0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28" fillId="12" borderId="3" applyNumberFormat="0" applyAlignment="0" applyProtection="0">
      <alignment vertical="center"/>
    </xf>
    <xf numFmtId="0" fontId="27" fillId="27" borderId="9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7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99600"/>
      <color rgb="00ED7D31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tabSelected="1" workbookViewId="0">
      <selection activeCell="A22" sqref="A22:J22"/>
    </sheetView>
  </sheetViews>
  <sheetFormatPr defaultColWidth="9" defaultRowHeight="13.5"/>
  <cols>
    <col min="1" max="1" width="10.75" style="1" customWidth="1"/>
    <col min="2" max="2" width="9.25" style="1" customWidth="1"/>
    <col min="3" max="3" width="11.125" style="1" customWidth="1"/>
    <col min="4" max="4" width="10.125" style="1" customWidth="1"/>
    <col min="5" max="5" width="14.625" style="1" customWidth="1"/>
    <col min="6" max="6" width="13.3" style="1" customWidth="1"/>
    <col min="7" max="7" width="12.9916666666667" style="1" customWidth="1"/>
    <col min="8" max="8" width="14.675" style="1" customWidth="1"/>
    <col min="9" max="9" width="15.175" style="1" customWidth="1"/>
    <col min="10" max="10" width="17.875" style="1" customWidth="1"/>
    <col min="11" max="16384" width="9" style="1"/>
  </cols>
  <sheetData>
    <row r="1" ht="32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0" customHeight="1" spans="1:10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6" t="s">
        <v>10</v>
      </c>
    </row>
    <row r="3" s="1" customFormat="1" ht="18" customHeight="1" spans="1:10">
      <c r="A3" s="8" t="s">
        <v>11</v>
      </c>
      <c r="B3" s="9">
        <f>D3+F3+H3</f>
        <v>509</v>
      </c>
      <c r="C3" s="9">
        <f>E3+G3+I3</f>
        <v>32060</v>
      </c>
      <c r="D3" s="9">
        <v>476</v>
      </c>
      <c r="E3" s="10">
        <f>D3*60</f>
        <v>28560</v>
      </c>
      <c r="F3" s="9">
        <v>32</v>
      </c>
      <c r="G3" s="10">
        <f>F3*100</f>
        <v>3200</v>
      </c>
      <c r="H3" s="9">
        <v>1</v>
      </c>
      <c r="I3" s="10">
        <f>H3*300</f>
        <v>300</v>
      </c>
      <c r="J3" s="9"/>
    </row>
    <row r="4" s="1" customFormat="1" ht="18" customHeight="1" spans="1:10">
      <c r="A4" s="8" t="s">
        <v>12</v>
      </c>
      <c r="B4" s="9">
        <f t="shared" ref="B4:B20" si="0">D4+F4+H4</f>
        <v>230</v>
      </c>
      <c r="C4" s="9">
        <f t="shared" ref="C4:C20" si="1">E4+G4+I4</f>
        <v>14720</v>
      </c>
      <c r="D4" s="9">
        <v>212</v>
      </c>
      <c r="E4" s="10">
        <f t="shared" ref="E4:E19" si="2">D4*60</f>
        <v>12720</v>
      </c>
      <c r="F4" s="9">
        <v>17</v>
      </c>
      <c r="G4" s="10">
        <f t="shared" ref="G4:G19" si="3">F4*100</f>
        <v>1700</v>
      </c>
      <c r="H4" s="9">
        <v>1</v>
      </c>
      <c r="I4" s="10">
        <f t="shared" ref="I4:I19" si="4">H4*300</f>
        <v>300</v>
      </c>
      <c r="J4" s="9"/>
    </row>
    <row r="5" s="1" customFormat="1" ht="18" customHeight="1" spans="1:10">
      <c r="A5" s="8" t="s">
        <v>13</v>
      </c>
      <c r="B5" s="9">
        <f t="shared" si="0"/>
        <v>367</v>
      </c>
      <c r="C5" s="9">
        <f t="shared" si="1"/>
        <v>24060</v>
      </c>
      <c r="D5" s="9">
        <v>321</v>
      </c>
      <c r="E5" s="10">
        <f t="shared" si="2"/>
        <v>19260</v>
      </c>
      <c r="F5" s="9">
        <v>45</v>
      </c>
      <c r="G5" s="10">
        <f t="shared" si="3"/>
        <v>4500</v>
      </c>
      <c r="H5" s="9">
        <v>1</v>
      </c>
      <c r="I5" s="10">
        <f t="shared" si="4"/>
        <v>300</v>
      </c>
      <c r="J5" s="9"/>
    </row>
    <row r="6" s="1" customFormat="1" ht="18" customHeight="1" spans="1:10">
      <c r="A6" s="11" t="s">
        <v>14</v>
      </c>
      <c r="B6" s="9">
        <f t="shared" si="0"/>
        <v>460</v>
      </c>
      <c r="C6" s="9">
        <f t="shared" si="1"/>
        <v>30320</v>
      </c>
      <c r="D6" s="9">
        <v>402</v>
      </c>
      <c r="E6" s="10">
        <f t="shared" si="2"/>
        <v>24120</v>
      </c>
      <c r="F6" s="9">
        <v>56</v>
      </c>
      <c r="G6" s="10">
        <f t="shared" si="3"/>
        <v>5600</v>
      </c>
      <c r="H6" s="9">
        <v>2</v>
      </c>
      <c r="I6" s="10">
        <f t="shared" si="4"/>
        <v>600</v>
      </c>
      <c r="J6" s="9"/>
    </row>
    <row r="7" s="1" customFormat="1" ht="18" customHeight="1" spans="1:10">
      <c r="A7" s="11" t="s">
        <v>15</v>
      </c>
      <c r="B7" s="9">
        <f t="shared" si="0"/>
        <v>577</v>
      </c>
      <c r="C7" s="9">
        <f t="shared" si="1"/>
        <v>38540</v>
      </c>
      <c r="D7" s="9">
        <v>484</v>
      </c>
      <c r="E7" s="10">
        <f t="shared" si="2"/>
        <v>29040</v>
      </c>
      <c r="F7" s="9">
        <v>92</v>
      </c>
      <c r="G7" s="10">
        <f t="shared" si="3"/>
        <v>9200</v>
      </c>
      <c r="H7" s="9">
        <v>1</v>
      </c>
      <c r="I7" s="10">
        <f t="shared" si="4"/>
        <v>300</v>
      </c>
      <c r="J7" s="9"/>
    </row>
    <row r="8" s="1" customFormat="1" ht="18" customHeight="1" spans="1:10">
      <c r="A8" s="11" t="s">
        <v>16</v>
      </c>
      <c r="B8" s="9">
        <f t="shared" si="0"/>
        <v>234</v>
      </c>
      <c r="C8" s="9">
        <f t="shared" si="1"/>
        <v>15240</v>
      </c>
      <c r="D8" s="9">
        <v>204</v>
      </c>
      <c r="E8" s="10">
        <f t="shared" si="2"/>
        <v>12240</v>
      </c>
      <c r="F8" s="9">
        <v>30</v>
      </c>
      <c r="G8" s="10">
        <f t="shared" si="3"/>
        <v>3000</v>
      </c>
      <c r="H8" s="9">
        <v>0</v>
      </c>
      <c r="I8" s="10">
        <f t="shared" si="4"/>
        <v>0</v>
      </c>
      <c r="J8" s="9"/>
    </row>
    <row r="9" s="1" customFormat="1" ht="20" customHeight="1" spans="1:10">
      <c r="A9" s="11" t="s">
        <v>17</v>
      </c>
      <c r="B9" s="9">
        <f t="shared" si="0"/>
        <v>769</v>
      </c>
      <c r="C9" s="9">
        <f t="shared" si="1"/>
        <v>50460</v>
      </c>
      <c r="D9" s="9">
        <v>671</v>
      </c>
      <c r="E9" s="10">
        <f t="shared" si="2"/>
        <v>40260</v>
      </c>
      <c r="F9" s="9">
        <v>96</v>
      </c>
      <c r="G9" s="10">
        <f t="shared" si="3"/>
        <v>9600</v>
      </c>
      <c r="H9" s="9">
        <v>2</v>
      </c>
      <c r="I9" s="10">
        <f t="shared" si="4"/>
        <v>600</v>
      </c>
      <c r="J9" s="9"/>
    </row>
    <row r="10" s="1" customFormat="1" ht="18" customHeight="1" spans="1:10">
      <c r="A10" s="11" t="s">
        <v>18</v>
      </c>
      <c r="B10" s="9">
        <f t="shared" si="0"/>
        <v>855</v>
      </c>
      <c r="C10" s="9">
        <f t="shared" si="1"/>
        <v>53620</v>
      </c>
      <c r="D10" s="9">
        <v>797</v>
      </c>
      <c r="E10" s="10">
        <f t="shared" si="2"/>
        <v>47820</v>
      </c>
      <c r="F10" s="9">
        <v>58</v>
      </c>
      <c r="G10" s="10">
        <f t="shared" si="3"/>
        <v>5800</v>
      </c>
      <c r="H10" s="9">
        <v>0</v>
      </c>
      <c r="I10" s="10">
        <f t="shared" si="4"/>
        <v>0</v>
      </c>
      <c r="J10" s="9"/>
    </row>
    <row r="11" s="1" customFormat="1" ht="18" customHeight="1" spans="1:10">
      <c r="A11" s="11" t="s">
        <v>19</v>
      </c>
      <c r="B11" s="9">
        <f t="shared" si="0"/>
        <v>311</v>
      </c>
      <c r="C11" s="9">
        <f t="shared" si="1"/>
        <v>19900</v>
      </c>
      <c r="D11" s="12">
        <v>285</v>
      </c>
      <c r="E11" s="10">
        <f t="shared" si="2"/>
        <v>17100</v>
      </c>
      <c r="F11" s="9">
        <v>25</v>
      </c>
      <c r="G11" s="10">
        <f t="shared" si="3"/>
        <v>2500</v>
      </c>
      <c r="H11" s="9">
        <v>1</v>
      </c>
      <c r="I11" s="10">
        <f t="shared" si="4"/>
        <v>300</v>
      </c>
      <c r="J11" s="9"/>
    </row>
    <row r="12" s="1" customFormat="1" ht="18" customHeight="1" spans="1:10">
      <c r="A12" s="11" t="s">
        <v>20</v>
      </c>
      <c r="B12" s="9">
        <f t="shared" si="0"/>
        <v>424</v>
      </c>
      <c r="C12" s="9">
        <f t="shared" si="1"/>
        <v>27200</v>
      </c>
      <c r="D12" s="9">
        <v>380</v>
      </c>
      <c r="E12" s="10">
        <f t="shared" si="2"/>
        <v>22800</v>
      </c>
      <c r="F12" s="9">
        <v>44</v>
      </c>
      <c r="G12" s="10">
        <f t="shared" si="3"/>
        <v>4400</v>
      </c>
      <c r="H12" s="9">
        <v>0</v>
      </c>
      <c r="I12" s="10">
        <f t="shared" si="4"/>
        <v>0</v>
      </c>
      <c r="J12" s="9"/>
    </row>
    <row r="13" s="1" customFormat="1" ht="22" customHeight="1" spans="1:10">
      <c r="A13" s="8" t="s">
        <v>21</v>
      </c>
      <c r="B13" s="9">
        <f t="shared" si="0"/>
        <v>456</v>
      </c>
      <c r="C13" s="9">
        <f t="shared" si="1"/>
        <v>29760</v>
      </c>
      <c r="D13" s="9">
        <v>401</v>
      </c>
      <c r="E13" s="10">
        <f t="shared" si="2"/>
        <v>24060</v>
      </c>
      <c r="F13" s="9">
        <v>54</v>
      </c>
      <c r="G13" s="10">
        <f t="shared" si="3"/>
        <v>5400</v>
      </c>
      <c r="H13" s="9">
        <v>1</v>
      </c>
      <c r="I13" s="10">
        <f t="shared" si="4"/>
        <v>300</v>
      </c>
      <c r="J13" s="20"/>
    </row>
    <row r="14" s="1" customFormat="1" ht="18" customHeight="1" spans="1:10">
      <c r="A14" s="8" t="s">
        <v>22</v>
      </c>
      <c r="B14" s="9">
        <f t="shared" si="0"/>
        <v>379</v>
      </c>
      <c r="C14" s="9">
        <f t="shared" si="1"/>
        <v>25100</v>
      </c>
      <c r="D14" s="9">
        <v>335</v>
      </c>
      <c r="E14" s="10">
        <f t="shared" si="2"/>
        <v>20100</v>
      </c>
      <c r="F14" s="9">
        <v>41</v>
      </c>
      <c r="G14" s="10">
        <f t="shared" si="3"/>
        <v>4100</v>
      </c>
      <c r="H14" s="9">
        <v>3</v>
      </c>
      <c r="I14" s="10">
        <f t="shared" si="4"/>
        <v>900</v>
      </c>
      <c r="J14" s="9"/>
    </row>
    <row r="15" s="1" customFormat="1" ht="18" customHeight="1" spans="1:10">
      <c r="A15" s="8" t="s">
        <v>23</v>
      </c>
      <c r="B15" s="9">
        <f t="shared" si="0"/>
        <v>230</v>
      </c>
      <c r="C15" s="9">
        <f t="shared" si="1"/>
        <v>15280</v>
      </c>
      <c r="D15" s="9">
        <v>193</v>
      </c>
      <c r="E15" s="10">
        <f t="shared" si="2"/>
        <v>11580</v>
      </c>
      <c r="F15" s="9">
        <v>37</v>
      </c>
      <c r="G15" s="10">
        <f t="shared" si="3"/>
        <v>3700</v>
      </c>
      <c r="H15" s="9">
        <v>0</v>
      </c>
      <c r="I15" s="10">
        <f t="shared" si="4"/>
        <v>0</v>
      </c>
      <c r="J15" s="9"/>
    </row>
    <row r="16" s="1" customFormat="1" ht="18" customHeight="1" spans="1:10">
      <c r="A16" s="8" t="s">
        <v>24</v>
      </c>
      <c r="B16" s="9">
        <f t="shared" si="0"/>
        <v>1084</v>
      </c>
      <c r="C16" s="9">
        <f t="shared" si="1"/>
        <v>70320</v>
      </c>
      <c r="D16" s="9">
        <v>957</v>
      </c>
      <c r="E16" s="10">
        <f t="shared" si="2"/>
        <v>57420</v>
      </c>
      <c r="F16" s="9">
        <v>126</v>
      </c>
      <c r="G16" s="10">
        <f t="shared" si="3"/>
        <v>12600</v>
      </c>
      <c r="H16" s="9">
        <v>1</v>
      </c>
      <c r="I16" s="10">
        <f t="shared" si="4"/>
        <v>300</v>
      </c>
      <c r="J16" s="9"/>
    </row>
    <row r="17" s="1" customFormat="1" ht="18" customHeight="1" spans="1:10">
      <c r="A17" s="8" t="s">
        <v>25</v>
      </c>
      <c r="B17" s="9">
        <f t="shared" si="0"/>
        <v>374</v>
      </c>
      <c r="C17" s="9">
        <f t="shared" si="1"/>
        <v>23720</v>
      </c>
      <c r="D17" s="9">
        <v>352</v>
      </c>
      <c r="E17" s="10">
        <f t="shared" si="2"/>
        <v>21120</v>
      </c>
      <c r="F17" s="9">
        <v>20</v>
      </c>
      <c r="G17" s="10">
        <f t="shared" si="3"/>
        <v>2000</v>
      </c>
      <c r="H17" s="9">
        <v>2</v>
      </c>
      <c r="I17" s="10">
        <f t="shared" si="4"/>
        <v>600</v>
      </c>
      <c r="J17" s="9"/>
    </row>
    <row r="18" s="2" customFormat="1" ht="18" customHeight="1" spans="1:10">
      <c r="A18" s="8" t="s">
        <v>26</v>
      </c>
      <c r="B18" s="9">
        <f t="shared" si="0"/>
        <v>734</v>
      </c>
      <c r="C18" s="9">
        <f t="shared" si="1"/>
        <v>47040</v>
      </c>
      <c r="D18" s="13">
        <v>659</v>
      </c>
      <c r="E18" s="10">
        <f t="shared" si="2"/>
        <v>39540</v>
      </c>
      <c r="F18" s="13">
        <v>75</v>
      </c>
      <c r="G18" s="10">
        <f t="shared" si="3"/>
        <v>7500</v>
      </c>
      <c r="H18" s="13">
        <v>0</v>
      </c>
      <c r="I18" s="10">
        <f t="shared" si="4"/>
        <v>0</v>
      </c>
      <c r="J18" s="21"/>
    </row>
    <row r="19" s="1" customFormat="1" ht="18" customHeight="1" spans="1:10">
      <c r="A19" s="8" t="s">
        <v>27</v>
      </c>
      <c r="B19" s="9">
        <f t="shared" si="0"/>
        <v>444</v>
      </c>
      <c r="C19" s="9">
        <f t="shared" si="1"/>
        <v>27760</v>
      </c>
      <c r="D19" s="9">
        <v>416</v>
      </c>
      <c r="E19" s="10">
        <f t="shared" si="2"/>
        <v>24960</v>
      </c>
      <c r="F19" s="9">
        <v>28</v>
      </c>
      <c r="G19" s="10">
        <f t="shared" si="3"/>
        <v>2800</v>
      </c>
      <c r="H19" s="9">
        <v>0</v>
      </c>
      <c r="I19" s="10">
        <f t="shared" si="4"/>
        <v>0</v>
      </c>
      <c r="J19" s="10"/>
    </row>
    <row r="20" s="1" customFormat="1" ht="33" customHeight="1" spans="1:10">
      <c r="A20" s="14" t="s">
        <v>28</v>
      </c>
      <c r="B20" s="9">
        <f t="shared" si="0"/>
        <v>8437</v>
      </c>
      <c r="C20" s="9">
        <f t="shared" si="1"/>
        <v>545100</v>
      </c>
      <c r="D20" s="9">
        <f t="shared" ref="D20:I20" si="5">SUM(D3:D19)</f>
        <v>7545</v>
      </c>
      <c r="E20" s="9">
        <f t="shared" si="5"/>
        <v>452700</v>
      </c>
      <c r="F20" s="9">
        <f t="shared" si="5"/>
        <v>876</v>
      </c>
      <c r="G20" s="9">
        <f t="shared" si="5"/>
        <v>87600</v>
      </c>
      <c r="H20" s="9">
        <f t="shared" si="5"/>
        <v>16</v>
      </c>
      <c r="I20" s="9">
        <f t="shared" si="5"/>
        <v>4800</v>
      </c>
      <c r="J20" s="20"/>
    </row>
    <row r="21" s="1" customFormat="1" ht="24" customHeight="1" spans="1:8">
      <c r="A21" s="15" t="s">
        <v>29</v>
      </c>
      <c r="B21" s="15"/>
      <c r="C21" s="15"/>
      <c r="D21" s="15" t="s">
        <v>30</v>
      </c>
      <c r="E21" s="16"/>
      <c r="F21" s="16"/>
      <c r="G21" s="16" t="s">
        <v>31</v>
      </c>
      <c r="H21" s="16"/>
    </row>
    <row r="22" ht="24" customHeight="1" spans="1:10">
      <c r="A22" s="17" t="s">
        <v>32</v>
      </c>
      <c r="B22" s="17"/>
      <c r="C22" s="17"/>
      <c r="D22" s="17"/>
      <c r="E22" s="17"/>
      <c r="F22" s="17"/>
      <c r="G22" s="17"/>
      <c r="H22" s="17"/>
      <c r="I22" s="17"/>
      <c r="J22" s="17"/>
    </row>
    <row r="23" spans="2:10">
      <c r="B23" s="18"/>
      <c r="C23" s="18"/>
      <c r="D23" s="18"/>
      <c r="E23" s="18"/>
      <c r="F23" s="19"/>
      <c r="G23" s="19"/>
      <c r="H23" s="19"/>
      <c r="I23" s="19"/>
      <c r="J23" s="22"/>
    </row>
  </sheetData>
  <mergeCells count="4">
    <mergeCell ref="A1:J1"/>
    <mergeCell ref="E21:F21"/>
    <mergeCell ref="G21:H21"/>
    <mergeCell ref="A22:J22"/>
  </mergeCells>
  <pageMargins left="0.904861111111111" right="0.118055555555556" top="0.550694444444444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THTF</cp:lastModifiedBy>
  <dcterms:created xsi:type="dcterms:W3CDTF">2022-05-21T10:32:00Z</dcterms:created>
  <dcterms:modified xsi:type="dcterms:W3CDTF">2024-06-18T01:43:05Z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BEAAC26CB8F24965B00D88B860623FF8</vt:lpwstr>
  </property>
  <property fmtid="{D5CDD505-2E9C-101B-9397-08002B2CF9AE}" pid="3" name="KSOProductBuildVer">
    <vt:lpwstr>2052-11.8.2.10912</vt:lpwstr>
  </property>
</Properties>
</file>