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5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'部门收入总表'!$A$1:$O$17</definedName>
    <definedName name="_xlnm.Print_Area" localSheetId="3">'部门支出总表'!$A$1:$H$29</definedName>
    <definedName name="_xlnm.Print_Area" localSheetId="4">'财拨收支总表'!$A$1:$F$54</definedName>
    <definedName name="_xlnm.Print_Area" localSheetId="0" hidden="1">'封面'!$A$1:$P$17</definedName>
    <definedName name="_xlnm.Print_Area" localSheetId="7">'三公表'!$A$1:$G$6</definedName>
    <definedName name="_xlnm.Print_Area" localSheetId="1">'收支预算总表'!$A$1:$D$54</definedName>
    <definedName name="_xlnm.Print_Area" localSheetId="6">'一般公共预算基本支出表'!$A$1:$E$66</definedName>
    <definedName name="_xlnm.Print_Area" localSheetId="5">'一般公共预算支出表'!$A$1:$E$18</definedName>
    <definedName name="_xlnm.Print_Area" localSheetId="8">'政府性基金预算支出表'!$A$1:$E$16</definedName>
    <definedName name="_xlnm.Print_Area" hidden="1">#N/A</definedName>
    <definedName name="_xlnm.Print_Titles" localSheetId="2">'部门收入总表'!$1:$6</definedName>
    <definedName name="_xlnm.Print_Titles" localSheetId="3">'部门支出总表'!$1:$7</definedName>
    <definedName name="_xlnm.Print_Titles" localSheetId="4">'财拨收支总表'!$1:$5</definedName>
    <definedName name="_xlnm.Print_Titles" localSheetId="0" hidden="1">'封面'!$1:$7</definedName>
    <definedName name="_xlnm.Print_Titles" localSheetId="7">'三公表'!$1:$5</definedName>
    <definedName name="_xlnm.Print_Titles" localSheetId="1">'收支预算总表'!$1:$5</definedName>
    <definedName name="_xlnm.Print_Titles" localSheetId="6">'一般公共预算基本支出表'!$1:$6</definedName>
    <definedName name="_xlnm.Print_Titles" localSheetId="5">'一般公共预算支出表'!$1:$6</definedName>
    <definedName name="_xlnm.Print_Titles" localSheetId="8">'政府性基金预算支出表'!$1:$6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<sst xmlns="http://schemas.openxmlformats.org/spreadsheetml/2006/main" count="339" uniqueCount="239">
  <si>
    <t>2017年部门预算公开表</t>
  </si>
  <si>
    <t/>
  </si>
  <si>
    <t>总计(合计)</t>
  </si>
  <si>
    <t>编制日期：</t>
  </si>
  <si>
    <t>编制单位：</t>
  </si>
  <si>
    <t>单位负责人签章：</t>
  </si>
  <si>
    <t>制表人签章：</t>
  </si>
  <si>
    <t>收支预算总表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</si>
  <si>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</si>
  <si>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</si>
  <si>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</si>
  <si>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</si>
  <si>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</si>
  <si>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</si>
  <si>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</si>
  <si>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</si>
  <si>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</si>
  <si>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</si>
  <si>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</si>
  <si>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公共安全支出</t>
  </si>
  <si>
    <t xml:space="preserve">    政府性基金预算拨款收入</t>
  </si>
  <si>
    <t>教育支出</t>
  </si>
  <si>
    <t xml:space="preserve">    预算内投资收入</t>
  </si>
  <si>
    <t>科学技术支出</t>
  </si>
  <si>
    <t>二、事业收入</t>
  </si>
  <si>
    <t>文化体育与传媒支出</t>
  </si>
  <si>
    <t>三、事业单位经营收入</t>
  </si>
  <si>
    <t>社会保障和就业支出</t>
  </si>
  <si>
    <t>四、其他收入</t>
  </si>
  <si>
    <t>医疗卫生与计划生育支出</t>
  </si>
  <si>
    <t>五、附属单位上缴收入</t>
  </si>
  <si>
    <t>节能环保支出</t>
  </si>
  <si>
    <t>六、上级补助收入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</si>
  <si>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</si>
  <si>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</si>
  <si>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</si>
  <si>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</si>
  <si>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</si>
  <si>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</si>
  <si>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</si>
  <si>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粮油物资储备支出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</si>
  <si>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</si>
  <si>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</si>
  <si>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</si>
  <si>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</si>
  <si>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</si>
  <si>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</si>
  <si>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</si>
  <si>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</si>
  <si>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</si>
  <si>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</si>
  <si>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</si>
  <si>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</si>
  <si>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</si>
  <si>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</si>
  <si>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</si>
  <si>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</si>
  <si>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</si>
  <si>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</si>
  <si>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</si>
  <si>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</si>
  <si>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</si>
  <si>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</si>
  <si>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</si>
  <si>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</si>
  <si>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</si>
  <si>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</si>
  <si>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</si>
  <si>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</si>
  <si>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</si>
  <si>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</si>
  <si>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</si>
  <si>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</si>
  <si>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</si>
  <si>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</si>
  <si>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</si>
  <si>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</si>
  <si>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</si>
  <si>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</si>
  <si>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</si>
  <si>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</si>
  <si>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</si>
  <si>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</si>
  <si>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</si>
  <si>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</si>
  <si>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</si>
  <si>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</si>
  <si>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</si>
  <si>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</si>
  <si>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</si>
  <si>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</si>
  <si>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</si>
  <si>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</si>
  <si>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</si>
  <si>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基本工资(工资福利支出)</t>
  </si>
  <si>
    <t xml:space="preserve">  3013010201</t>
  </si>
  <si>
    <t xml:space="preserve">  行政单位统一津补贴(工资福利支出)</t>
  </si>
  <si>
    <t xml:space="preserve">  3013010202</t>
  </si>
  <si>
    <t xml:space="preserve">  其他津补贴(工资福利支出)</t>
  </si>
  <si>
    <t xml:space="preserve">  3013010301</t>
  </si>
  <si>
    <t xml:space="preserve">  基础性绩效工资(工资福利支出)</t>
  </si>
  <si>
    <t xml:space="preserve">  3013010302</t>
  </si>
  <si>
    <t xml:space="preserve">  奖励性绩效工资(工资福利支出)</t>
  </si>
  <si>
    <t xml:space="preserve">  30130104</t>
  </si>
  <si>
    <t xml:space="preserve">  事业单位其他补贴(工资福利支出)</t>
  </si>
  <si>
    <t xml:space="preserve">  3013010501</t>
  </si>
  <si>
    <t xml:space="preserve">  养老保险(工资福利支出)</t>
  </si>
  <si>
    <t xml:space="preserve">  3013010502</t>
  </si>
  <si>
    <t xml:space="preserve">  失业保险(工资福利支出)</t>
  </si>
  <si>
    <t xml:space="preserve">  3013010503</t>
  </si>
  <si>
    <t xml:space="preserve">  医疗保险(工资福利支出)</t>
  </si>
  <si>
    <t xml:space="preserve">  3013010505</t>
  </si>
  <si>
    <t xml:space="preserve">  其他保险(工资福利支出)</t>
  </si>
  <si>
    <t xml:space="preserve">  30130110</t>
  </si>
  <si>
    <t xml:space="preserve">  奖金(工资福利支出)</t>
  </si>
  <si>
    <t xml:space="preserve">  3013019902</t>
  </si>
  <si>
    <t xml:space="preserve">  临时工工资(工资福利支出)</t>
  </si>
  <si>
    <t xml:space="preserve">  3013019903</t>
  </si>
  <si>
    <t xml:space="preserve">  聘用人员工资(工资福利支出)</t>
  </si>
  <si>
    <t xml:space="preserve">  3013019904</t>
  </si>
  <si>
    <t xml:space="preserve">  其他(工资福利支出)</t>
  </si>
  <si>
    <t>302</t>
  </si>
  <si>
    <t>商品和服务支出</t>
  </si>
  <si>
    <t xml:space="preserve">  30130201</t>
  </si>
  <si>
    <t xml:space="preserve">  办公费(商品和服务支出)</t>
  </si>
  <si>
    <t xml:space="preserve">  30130202</t>
  </si>
  <si>
    <t xml:space="preserve">  手续费(商品和服务支出)</t>
  </si>
  <si>
    <t xml:space="preserve">  30130203</t>
  </si>
  <si>
    <t xml:space="preserve">  水电费(商品和服务支出)</t>
  </si>
  <si>
    <t xml:space="preserve">  30130204</t>
  </si>
  <si>
    <t xml:space="preserve">  邮电费(商品和服务支出)</t>
  </si>
  <si>
    <t xml:space="preserve">  30130205</t>
  </si>
  <si>
    <t xml:space="preserve">  物业管理费(商品和服务支出)</t>
  </si>
  <si>
    <t xml:space="preserve">  30130206</t>
  </si>
  <si>
    <t xml:space="preserve">  公务用车运行维护费(商品和服务支出)</t>
  </si>
  <si>
    <t xml:space="preserve">  30130207</t>
  </si>
  <si>
    <t xml:space="preserve">  差旅费(商品和服务支出)</t>
  </si>
  <si>
    <t xml:space="preserve">  30130208</t>
  </si>
  <si>
    <t xml:space="preserve">  维修（护）费(商品和服务支出)</t>
  </si>
  <si>
    <t xml:space="preserve">  30130209</t>
  </si>
  <si>
    <t xml:space="preserve">  会议费(商品和服务支出)</t>
  </si>
  <si>
    <t xml:space="preserve">  30130210</t>
  </si>
  <si>
    <t xml:space="preserve">  劳务费(商品和服务支出)</t>
  </si>
  <si>
    <t xml:space="preserve">  30130211</t>
  </si>
  <si>
    <t xml:space="preserve">  福利费(商品和服务支出)</t>
  </si>
  <si>
    <t xml:space="preserve">  30130212</t>
  </si>
  <si>
    <t xml:space="preserve">  工会经费(商品和服务支出)</t>
  </si>
  <si>
    <t xml:space="preserve">  30130213</t>
  </si>
  <si>
    <t xml:space="preserve">  离退休人员公用支出(商品和服务支出)</t>
  </si>
  <si>
    <t xml:space="preserve">  30130214</t>
  </si>
  <si>
    <t xml:space="preserve">  教学业务费(商品和服务支出)</t>
  </si>
  <si>
    <t xml:space="preserve">  30130216</t>
  </si>
  <si>
    <t xml:space="preserve">  印刷费(商品和服务支出)</t>
  </si>
  <si>
    <t xml:space="preserve">  30130217</t>
  </si>
  <si>
    <t xml:space="preserve">  公务接待费(商品和服务支出)</t>
  </si>
  <si>
    <t xml:space="preserve">  30130218</t>
  </si>
  <si>
    <t xml:space="preserve">  咨询费(商品和服务支出)</t>
  </si>
  <si>
    <t xml:space="preserve">  30130219</t>
  </si>
  <si>
    <t xml:space="preserve">  取暖费(商品和服务支出)</t>
  </si>
  <si>
    <t xml:space="preserve">  30130220</t>
  </si>
  <si>
    <t xml:space="preserve">  因公出国（境）费用(商品和服务支出)</t>
  </si>
  <si>
    <t xml:space="preserve">  30130221</t>
  </si>
  <si>
    <t xml:space="preserve">  租赁费(商品和服务支出)</t>
  </si>
  <si>
    <t xml:space="preserve">  30130222</t>
  </si>
  <si>
    <t xml:space="preserve">  专用材料费(商品和服务支出)</t>
  </si>
  <si>
    <t xml:space="preserve">  30130225</t>
  </si>
  <si>
    <t xml:space="preserve">  委托业务费(商品和服务支出)</t>
  </si>
  <si>
    <t xml:space="preserve">  30130239</t>
  </si>
  <si>
    <t xml:space="preserve">  其他交通费用(商品和服务支出)</t>
  </si>
  <si>
    <t xml:space="preserve">  30130299</t>
  </si>
  <si>
    <t xml:space="preserve">  其他商品和服务支出(商品和服务支出)</t>
  </si>
  <si>
    <t>303</t>
  </si>
  <si>
    <t>对个人和家庭的补助</t>
  </si>
  <si>
    <t xml:space="preserve">  3013030101</t>
  </si>
  <si>
    <t xml:space="preserve">  正常离休费(对个人和家庭的补助)</t>
  </si>
  <si>
    <t xml:space="preserve">  3013030102</t>
  </si>
  <si>
    <t xml:space="preserve">  离休津补贴(对个人和家庭的补助)</t>
  </si>
  <si>
    <t xml:space="preserve">  3013030201</t>
  </si>
  <si>
    <t xml:space="preserve">  正常退休费(对个人和家庭的补助)</t>
  </si>
  <si>
    <t xml:space="preserve">  3013030202</t>
  </si>
  <si>
    <t xml:space="preserve">  退休津补贴(对个人和家庭的补助)</t>
  </si>
  <si>
    <t xml:space="preserve">  30130303</t>
  </si>
  <si>
    <t xml:space="preserve">  退职(役)费(对个人和家庭的补助)</t>
  </si>
  <si>
    <t xml:space="preserve">  30130304</t>
  </si>
  <si>
    <t xml:space="preserve">  抚恤金(对个人和家庭的补助)</t>
  </si>
  <si>
    <t xml:space="preserve">  30130305</t>
  </si>
  <si>
    <t xml:space="preserve">  生活补助(对个人和家庭的补助)</t>
  </si>
  <si>
    <t xml:space="preserve">  30130306</t>
  </si>
  <si>
    <t xml:space="preserve">  救济费(对个人和家庭的补助)</t>
  </si>
  <si>
    <t xml:space="preserve">  30130307</t>
  </si>
  <si>
    <t xml:space="preserve">  医疗费(对个人和家庭的补助)</t>
  </si>
  <si>
    <t xml:space="preserve">  30130308</t>
  </si>
  <si>
    <t xml:space="preserve">  助学金(对个人和家庭的补助)</t>
  </si>
  <si>
    <t xml:space="preserve">  30130309</t>
  </si>
  <si>
    <t xml:space="preserve">  奖励金(对个人和家庭的补助)</t>
  </si>
  <si>
    <t xml:space="preserve">  30130311</t>
  </si>
  <si>
    <t xml:space="preserve">  住房公积金(对个人和家庭的补助)</t>
  </si>
  <si>
    <t xml:space="preserve">  30130313</t>
  </si>
  <si>
    <t xml:space="preserve">  购房补贴(对个人和家庭的补助)</t>
  </si>
  <si>
    <t xml:space="preserve">  30130399</t>
  </si>
  <si>
    <t xml:space="preserve">  其他对个人和家庭的补助支出(对个人和家庭的补助)</t>
  </si>
  <si>
    <t>310</t>
  </si>
  <si>
    <t>其他资本性支出</t>
  </si>
  <si>
    <t xml:space="preserve">  30131002</t>
  </si>
  <si>
    <t xml:space="preserve">  办公设备购置(其他资本性支出)</t>
  </si>
  <si>
    <t xml:space="preserve">  30131007</t>
  </si>
  <si>
    <t xml:space="preserve">  信息网络及软件购置更新(其他资本性支出)</t>
  </si>
  <si>
    <t xml:space="preserve">  30131099</t>
  </si>
  <si>
    <t xml:space="preserve">  其他资本性支出(其他资本性支出)</t>
  </si>
  <si>
    <t>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</si>
  <si>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</si>
  <si>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</si>
  <si>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</si>
  <si>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</si>
  <si>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</si>
  <si>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</si>
  <si>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</si>
  <si>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2080505</t>
  </si>
  <si>
    <t>部门名称：</t>
  </si>
  <si>
    <t>财务负责人签章：</t>
  </si>
  <si>
    <t xml:space="preserve">    机关事业单位基本养老保险缴费支出</t>
  </si>
  <si>
    <t>弋阳县公安局</t>
  </si>
  <si>
    <t>张忠</t>
  </si>
  <si>
    <t>张红波</t>
  </si>
  <si>
    <t>许关英</t>
  </si>
  <si>
    <t>填报单位：弋阳县公安局</t>
  </si>
  <si>
    <t>填报单位：弋阳县公安局</t>
  </si>
  <si>
    <t>填报单位:弋阳县公安局</t>
  </si>
  <si>
    <t xml:space="preserve">    行政运行（公安）</t>
  </si>
  <si>
    <t xml:space="preserve">    一般行政管理事务（公安）</t>
  </si>
  <si>
    <t xml:space="preserve">    事业运行（公安）</t>
  </si>
  <si>
    <t xml:space="preserve">    拘押收教场所管理</t>
  </si>
  <si>
    <t>2040201</t>
  </si>
  <si>
    <t>2040202</t>
  </si>
  <si>
    <t>2040250</t>
  </si>
  <si>
    <t>2040217</t>
  </si>
  <si>
    <t>118001</t>
  </si>
  <si>
    <t>弋阳县公安局</t>
  </si>
  <si>
    <t>公共安全支出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</si>
</sst>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0_ ;[Red]\-#,##0.00\ "/>
    <numFmt numFmtId="182" formatCode="#,##0.00_ "/>
    <numFmt numFmtId="183" formatCode="#,##0.0000_ ;[Red]\-#,##0.0000\ "/>
    <numFmt numFmtId="184" formatCode="#,##0.0_ ;[Red]\-#,##0.0\ "/>
  </numFmts>
  <fonts count="31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9" fillId="9" borderId="0" applyNumberFormat="0" applyBorder="0" applyAlignment="0" applyProtection="0"/>
    <xf numFmtId="0" fontId="24" fillId="4" borderId="7" applyNumberFormat="0" applyAlignment="0" applyProtection="0"/>
    <xf numFmtId="0" fontId="15" fillId="7" borderId="4" applyNumberFormat="0" applyAlignment="0" applyProtection="0"/>
    <xf numFmtId="0" fontId="13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0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0" fontId="1" fillId="0" borderId="11" xfId="0" applyNumberFormat="1" applyFont="1" applyFill="1" applyBorder="1" applyAlignment="1" applyProtection="1">
      <alignment horizontal="right" vertical="center" wrapText="1"/>
      <protection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/>
    </xf>
    <xf numFmtId="40" fontId="1" fillId="0" borderId="9" xfId="0" applyNumberFormat="1" applyFont="1" applyFill="1" applyBorder="1" applyAlignment="1">
      <alignment horizontal="right" vertical="center" wrapText="1"/>
    </xf>
    <xf numFmtId="40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0" fontId="1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180" fontId="0" fillId="5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0" fontId="1" fillId="5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4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 horizontal="left" vertical="top"/>
    </xf>
    <xf numFmtId="3" fontId="10" fillId="0" borderId="0" xfId="0" applyNumberFormat="1" applyFont="1" applyFill="1" applyAlignment="1" applyProtection="1">
      <alignment/>
      <protection/>
    </xf>
    <xf numFmtId="4" fontId="0" fillId="5" borderId="0" xfId="0" applyNumberFormat="1" applyFont="1" applyFill="1" applyAlignment="1" applyProtection="1">
      <alignment/>
      <protection/>
    </xf>
    <xf numFmtId="0" fontId="2" fillId="0" borderId="0" xfId="0" applyFont="1" applyAlignment="1" quotePrefix="1">
      <alignment horizontal="centerContinuous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Border="1" applyAlignment="1">
      <alignment horizontal="right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3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left" vertical="top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>
      <alignment horizontal="right" vertical="center" wrapText="1"/>
    </xf>
    <xf numFmtId="183" fontId="0" fillId="0" borderId="0" xfId="0" applyNumberForma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P12" sqref="P12"/>
    </sheetView>
  </sheetViews>
  <sheetFormatPr defaultColWidth="9.16015625" defaultRowHeight="12.75" customHeight="1"/>
  <cols>
    <col min="9" max="9" width="10.33203125" style="0" bestFit="1" customWidth="1"/>
  </cols>
  <sheetData>
    <row r="1" spans="1:21" ht="12.75" customHeight="1">
      <c r="A1" s="73"/>
      <c r="T1" s="34"/>
      <c r="U1" s="89">
        <v>232194.82</v>
      </c>
    </row>
    <row r="2" ht="42" customHeight="1">
      <c r="T2" s="34"/>
    </row>
    <row r="3" spans="1:20" ht="61.5" customHeight="1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84"/>
      <c r="L3" s="84"/>
      <c r="M3" s="85"/>
      <c r="N3" s="76"/>
      <c r="O3" s="76"/>
      <c r="P3" s="76"/>
      <c r="S3" s="34"/>
      <c r="T3" s="34"/>
    </row>
    <row r="4" spans="2:19" ht="38.25" customHeight="1">
      <c r="B4" s="76"/>
      <c r="C4" s="76"/>
      <c r="D4" s="76"/>
      <c r="E4" s="76"/>
      <c r="F4" s="77"/>
      <c r="G4" s="77"/>
      <c r="H4" s="76"/>
      <c r="I4" s="76"/>
      <c r="J4" s="85"/>
      <c r="K4" s="85"/>
      <c r="L4" s="85"/>
      <c r="M4" s="85"/>
      <c r="N4" s="76"/>
      <c r="O4" s="76"/>
      <c r="P4" s="76"/>
      <c r="Q4" s="34"/>
      <c r="R4" s="34"/>
      <c r="S4" s="34"/>
    </row>
    <row r="5" spans="1:17" ht="12.75" customHeight="1">
      <c r="A5" s="34"/>
      <c r="B5" s="34"/>
      <c r="F5" s="34"/>
      <c r="G5" s="34"/>
      <c r="J5" s="34"/>
      <c r="K5" s="34"/>
      <c r="L5" s="34"/>
      <c r="Q5" s="34"/>
    </row>
    <row r="6" spans="2:17" ht="25.5" customHeight="1">
      <c r="B6" s="34"/>
      <c r="F6" s="78" t="s">
        <v>218</v>
      </c>
      <c r="G6" s="78"/>
      <c r="H6" s="79" t="s">
        <v>221</v>
      </c>
      <c r="I6" s="86"/>
      <c r="J6" s="86"/>
      <c r="K6" s="87"/>
      <c r="L6" s="86"/>
      <c r="M6" s="87"/>
      <c r="Q6" s="34"/>
    </row>
    <row r="7" spans="2:13" ht="12.75" customHeight="1">
      <c r="B7" s="34"/>
      <c r="C7" s="34"/>
      <c r="F7" s="80"/>
      <c r="G7" s="78"/>
      <c r="H7" s="80"/>
      <c r="I7" s="78"/>
      <c r="J7" s="78"/>
      <c r="K7" s="80"/>
      <c r="L7" s="80"/>
      <c r="M7" s="80"/>
    </row>
    <row r="8" spans="3:13" ht="12.75" customHeight="1">
      <c r="C8" s="34"/>
      <c r="F8" s="80"/>
      <c r="G8" s="78"/>
      <c r="H8" s="80"/>
      <c r="I8" s="78"/>
      <c r="J8" s="78"/>
      <c r="K8" s="80"/>
      <c r="L8" s="80"/>
      <c r="M8" s="80"/>
    </row>
    <row r="9" spans="3:255" ht="12.75" customHeight="1">
      <c r="C9" s="34"/>
      <c r="D9" s="34"/>
      <c r="F9" s="80"/>
      <c r="G9" s="80"/>
      <c r="H9" s="78"/>
      <c r="I9" s="80"/>
      <c r="J9" s="78"/>
      <c r="K9" s="78"/>
      <c r="L9" s="78"/>
      <c r="M9" s="80"/>
      <c r="IS9" s="34"/>
      <c r="IT9" s="34"/>
      <c r="IU9" s="90" t="s">
        <v>2</v>
      </c>
    </row>
    <row r="10" spans="4:255" ht="24.75" customHeight="1">
      <c r="D10" s="34"/>
      <c r="F10" s="81" t="s">
        <v>3</v>
      </c>
      <c r="G10" s="80"/>
      <c r="H10" s="80"/>
      <c r="I10" s="80">
        <v>2016</v>
      </c>
      <c r="J10" s="78">
        <v>11</v>
      </c>
      <c r="K10" s="78">
        <v>30</v>
      </c>
      <c r="L10" s="78"/>
      <c r="M10" s="80"/>
      <c r="IS10" s="34"/>
      <c r="IU10" s="34"/>
    </row>
    <row r="11" spans="6:255" ht="12.75" customHeight="1">
      <c r="F11" s="80"/>
      <c r="G11" s="80"/>
      <c r="H11" s="80"/>
      <c r="I11" s="80"/>
      <c r="J11" s="78"/>
      <c r="K11" s="78"/>
      <c r="L11" s="78"/>
      <c r="M11" s="78"/>
      <c r="IS11" s="34"/>
      <c r="IU11" s="34"/>
    </row>
    <row r="12" spans="6:256" ht="12.75" customHeight="1">
      <c r="F12" s="80"/>
      <c r="G12" s="80"/>
      <c r="H12" s="80"/>
      <c r="I12" s="78"/>
      <c r="J12" s="78"/>
      <c r="K12" s="78"/>
      <c r="L12" s="78"/>
      <c r="M12" s="80"/>
      <c r="IU12" s="34"/>
      <c r="IV12" s="34"/>
    </row>
    <row r="13" spans="6:256" ht="24.75" customHeight="1">
      <c r="F13" s="80" t="s">
        <v>4</v>
      </c>
      <c r="G13" s="80"/>
      <c r="H13" s="79" t="s">
        <v>221</v>
      </c>
      <c r="I13" s="86"/>
      <c r="J13" s="86"/>
      <c r="K13" s="87"/>
      <c r="L13" s="87"/>
      <c r="M13" s="87"/>
      <c r="IV13" s="34"/>
    </row>
    <row r="14" spans="9:256" ht="12.75" customHeight="1">
      <c r="I14" s="34"/>
      <c r="J14" s="34"/>
      <c r="K14" s="34"/>
      <c r="IV14" s="34"/>
    </row>
    <row r="15" spans="9:256" ht="32.25" customHeight="1">
      <c r="I15" s="34"/>
      <c r="K15" s="34"/>
      <c r="IV15" s="34"/>
    </row>
    <row r="16" ht="12.75" customHeight="1">
      <c r="K16" s="34"/>
    </row>
    <row r="17" spans="1:15" ht="31.5" customHeight="1">
      <c r="A17" s="82" t="s">
        <v>5</v>
      </c>
      <c r="B17" s="82"/>
      <c r="C17" s="82"/>
      <c r="D17" s="82" t="s">
        <v>222</v>
      </c>
      <c r="E17" s="83"/>
      <c r="F17" s="82"/>
      <c r="G17" s="82" t="s">
        <v>219</v>
      </c>
      <c r="H17" s="82"/>
      <c r="I17" s="83"/>
      <c r="J17" s="82" t="s">
        <v>223</v>
      </c>
      <c r="K17" s="82"/>
      <c r="L17" s="82"/>
      <c r="M17" s="82" t="s">
        <v>6</v>
      </c>
      <c r="N17" s="82"/>
      <c r="O17" s="100" t="s">
        <v>224</v>
      </c>
    </row>
    <row r="19" ht="16.5" customHeight="1"/>
    <row r="20" ht="12.75" customHeight="1">
      <c r="J20" s="80"/>
    </row>
    <row r="23" ht="30" customHeight="1"/>
    <row r="27" ht="30" customHeight="1">
      <c r="P27" s="88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tabSelected="1" workbookViewId="0" topLeftCell="A1">
      <selection activeCell="C12" sqref="C12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4" customFormat="1" ht="19.5" customHeight="1">
      <c r="D1" s="5"/>
    </row>
    <row r="2" spans="1:4" ht="29.25" customHeight="1">
      <c r="A2" s="45" t="s">
        <v>7</v>
      </c>
      <c r="B2" s="46"/>
      <c r="C2" s="46"/>
      <c r="D2" s="46"/>
    </row>
    <row r="3" spans="1:4" ht="17.25" customHeight="1">
      <c r="A3" s="4" t="s">
        <v>226</v>
      </c>
      <c r="D3" s="5" t="s">
        <v>8</v>
      </c>
    </row>
    <row r="4" spans="1:4" ht="17.25" customHeight="1">
      <c r="A4" s="47" t="s">
        <v>9</v>
      </c>
      <c r="B4" s="48"/>
      <c r="C4" s="7" t="s">
        <v>10</v>
      </c>
      <c r="D4" s="9"/>
    </row>
    <row r="5" spans="1:4" ht="17.25" customHeight="1">
      <c r="A5" s="10" t="s">
        <v>11</v>
      </c>
      <c r="B5" s="10" t="s">
        <v>12</v>
      </c>
      <c r="C5" s="49" t="s">
        <v>13</v>
      </c>
      <c r="D5" s="49" t="s">
        <v>12</v>
      </c>
    </row>
    <row r="6" spans="1:4" ht="17.25" customHeight="1">
      <c r="A6" s="50" t="s">
        <v>14</v>
      </c>
      <c r="B6" s="92">
        <v>3763.7801</v>
      </c>
      <c r="C6" s="52" t="s">
        <v>15</v>
      </c>
      <c r="D6" s="16">
        <v>3906.131</v>
      </c>
    </row>
    <row r="7" spans="1:4" ht="17.25" customHeight="1">
      <c r="A7" s="50" t="s">
        <v>16</v>
      </c>
      <c r="B7" s="92">
        <v>3763.7801</v>
      </c>
      <c r="C7" s="52" t="s">
        <v>17</v>
      </c>
      <c r="D7" s="16"/>
    </row>
    <row r="8" spans="1:4" ht="17.25" customHeight="1">
      <c r="A8" s="50" t="s">
        <v>18</v>
      </c>
      <c r="B8" s="51"/>
      <c r="C8" s="52" t="s">
        <v>238</v>
      </c>
      <c r="D8" s="16">
        <v>3641.141</v>
      </c>
    </row>
    <row r="9" spans="1:4" ht="17.25" customHeight="1">
      <c r="A9" s="50" t="s">
        <v>20</v>
      </c>
      <c r="B9" s="51"/>
      <c r="C9" s="52" t="s">
        <v>21</v>
      </c>
      <c r="D9" s="16"/>
    </row>
    <row r="10" spans="1:4" ht="17.25" customHeight="1">
      <c r="A10" s="50" t="s">
        <v>22</v>
      </c>
      <c r="B10" s="51"/>
      <c r="C10" s="52" t="s">
        <v>23</v>
      </c>
      <c r="D10" s="16"/>
    </row>
    <row r="11" spans="1:4" ht="17.25" customHeight="1">
      <c r="A11" s="50" t="s">
        <v>24</v>
      </c>
      <c r="B11" s="51"/>
      <c r="C11" s="52" t="s">
        <v>25</v>
      </c>
      <c r="D11" s="52"/>
    </row>
    <row r="12" spans="1:4" ht="17.25" customHeight="1">
      <c r="A12" s="50" t="s">
        <v>26</v>
      </c>
      <c r="B12" s="51"/>
      <c r="C12" s="52" t="s">
        <v>27</v>
      </c>
      <c r="D12" s="16">
        <v>264.99</v>
      </c>
    </row>
    <row r="13" spans="1:4" ht="17.25" customHeight="1">
      <c r="A13" s="50" t="s">
        <v>28</v>
      </c>
      <c r="B13" s="92">
        <v>10</v>
      </c>
      <c r="C13" s="52" t="s">
        <v>29</v>
      </c>
      <c r="D13" s="16"/>
    </row>
    <row r="14" spans="1:4" ht="17.25" customHeight="1">
      <c r="A14" s="50" t="s">
        <v>30</v>
      </c>
      <c r="B14" s="51"/>
      <c r="C14" s="52" t="s">
        <v>31</v>
      </c>
      <c r="D14" s="16"/>
    </row>
    <row r="15" spans="1:4" ht="17.25" customHeight="1">
      <c r="A15" s="50" t="s">
        <v>32</v>
      </c>
      <c r="B15" s="51"/>
      <c r="C15" s="52" t="s">
        <v>33</v>
      </c>
      <c r="D15" s="16"/>
    </row>
    <row r="16" spans="1:4" ht="17.25" customHeight="1">
      <c r="A16" s="50"/>
      <c r="B16" s="51"/>
      <c r="C16" s="52" t="s">
        <v>34</v>
      </c>
      <c r="D16" s="16"/>
    </row>
    <row r="17" spans="1:4" ht="17.25" customHeight="1">
      <c r="A17" s="50"/>
      <c r="B17" s="16"/>
      <c r="C17" s="52" t="s">
        <v>35</v>
      </c>
      <c r="D17" s="16">
        <v>0</v>
      </c>
    </row>
    <row r="18" spans="1:4" ht="17.25" customHeight="1">
      <c r="A18" s="50"/>
      <c r="B18" s="16"/>
      <c r="C18" s="52" t="s">
        <v>36</v>
      </c>
      <c r="D18" s="16">
        <v>0</v>
      </c>
    </row>
    <row r="19" spans="1:4" ht="17.25" customHeight="1">
      <c r="A19" s="53"/>
      <c r="B19" s="16"/>
      <c r="C19" s="1" t="s">
        <v>37</v>
      </c>
      <c r="D19" s="16">
        <v>0</v>
      </c>
    </row>
    <row r="20" spans="1:4" ht="17.25" customHeight="1">
      <c r="A20" s="50"/>
      <c r="B20" s="54"/>
      <c r="C20" s="52" t="s">
        <v>38</v>
      </c>
      <c r="D20" s="16">
        <v>0</v>
      </c>
    </row>
    <row r="21" spans="1:4" ht="17.25" customHeight="1">
      <c r="A21" s="50"/>
      <c r="B21" s="54"/>
      <c r="C21" s="52" t="s">
        <v>39</v>
      </c>
      <c r="D21" s="16">
        <v>0</v>
      </c>
    </row>
    <row r="22" spans="1:4" ht="17.25" customHeight="1">
      <c r="A22" s="50"/>
      <c r="B22" s="54"/>
      <c r="C22" s="1" t="s">
        <v>40</v>
      </c>
      <c r="D22" s="16">
        <v>0</v>
      </c>
    </row>
    <row r="23" spans="1:4" ht="17.25" customHeight="1">
      <c r="A23" s="50"/>
      <c r="B23" s="54"/>
      <c r="C23" s="52" t="s">
        <v>41</v>
      </c>
      <c r="D23" s="16">
        <v>0</v>
      </c>
    </row>
    <row r="24" spans="1:4" ht="17.25" customHeight="1">
      <c r="A24" s="50"/>
      <c r="B24" s="54"/>
      <c r="C24" s="52">
        <v>0</v>
      </c>
      <c r="D24" s="16">
        <v>0</v>
      </c>
    </row>
    <row r="25" spans="1:4" ht="17.25" customHeight="1">
      <c r="A25" s="50"/>
      <c r="B25" s="54"/>
      <c r="C25" s="52">
        <v>0</v>
      </c>
      <c r="D25" s="16">
        <v>0</v>
      </c>
    </row>
    <row r="26" spans="1:4" ht="19.5" customHeight="1">
      <c r="A26" s="50"/>
      <c r="B26" s="54"/>
      <c r="C26" s="52">
        <v>0</v>
      </c>
      <c r="D26" s="16">
        <v>0</v>
      </c>
    </row>
    <row r="27" spans="1:4" ht="19.5" customHeight="1">
      <c r="A27" s="50"/>
      <c r="B27" s="54"/>
      <c r="C27" s="52">
        <v>0</v>
      </c>
      <c r="D27" s="16">
        <v>0</v>
      </c>
    </row>
    <row r="28" spans="1:4" ht="19.5" customHeight="1">
      <c r="A28" s="50"/>
      <c r="B28" s="54"/>
      <c r="C28" s="52">
        <v>0</v>
      </c>
      <c r="D28" s="16">
        <v>0</v>
      </c>
    </row>
    <row r="29" spans="1:4" ht="19.5" customHeight="1">
      <c r="A29" s="50"/>
      <c r="B29" s="54"/>
      <c r="C29" s="52">
        <v>0</v>
      </c>
      <c r="D29" s="16">
        <v>0</v>
      </c>
    </row>
    <row r="30" spans="1:4" ht="19.5" customHeight="1">
      <c r="A30" s="50"/>
      <c r="B30" s="54"/>
      <c r="C30" s="52">
        <v>0</v>
      </c>
      <c r="D30" s="16">
        <v>0</v>
      </c>
    </row>
    <row r="31" spans="1:4" ht="19.5" customHeight="1">
      <c r="A31" s="50"/>
      <c r="B31" s="54"/>
      <c r="C31" s="52">
        <v>0</v>
      </c>
      <c r="D31" s="16">
        <v>0</v>
      </c>
    </row>
    <row r="32" spans="1:4" ht="19.5" customHeight="1">
      <c r="A32" s="50"/>
      <c r="B32" s="54"/>
      <c r="C32" s="52">
        <v>0</v>
      </c>
      <c r="D32" s="16">
        <v>0</v>
      </c>
    </row>
    <row r="33" spans="1:4" ht="19.5" customHeight="1">
      <c r="A33" s="50"/>
      <c r="B33" s="54"/>
      <c r="C33" s="52">
        <v>0</v>
      </c>
      <c r="D33" s="16">
        <v>0</v>
      </c>
    </row>
    <row r="34" spans="1:4" ht="19.5" customHeight="1">
      <c r="A34" s="50"/>
      <c r="B34" s="54"/>
      <c r="C34" s="52">
        <v>0</v>
      </c>
      <c r="D34" s="16">
        <v>0</v>
      </c>
    </row>
    <row r="35" spans="1:4" ht="19.5" customHeight="1">
      <c r="A35" s="50"/>
      <c r="B35" s="54"/>
      <c r="C35" s="52">
        <v>0</v>
      </c>
      <c r="D35" s="16">
        <v>0</v>
      </c>
    </row>
    <row r="36" spans="1:4" ht="19.5" customHeight="1">
      <c r="A36" s="50"/>
      <c r="B36" s="54"/>
      <c r="C36" s="52">
        <v>0</v>
      </c>
      <c r="D36" s="16">
        <v>0</v>
      </c>
    </row>
    <row r="37" spans="1:4" ht="19.5" customHeight="1">
      <c r="A37" s="50"/>
      <c r="B37" s="54"/>
      <c r="C37" s="52">
        <v>0</v>
      </c>
      <c r="D37" s="16">
        <v>0</v>
      </c>
    </row>
    <row r="38" spans="1:4" ht="19.5" customHeight="1">
      <c r="A38" s="50"/>
      <c r="B38" s="54"/>
      <c r="C38" s="52">
        <v>0</v>
      </c>
      <c r="D38" s="16">
        <v>0</v>
      </c>
    </row>
    <row r="39" spans="1:4" ht="19.5" customHeight="1">
      <c r="A39" s="50"/>
      <c r="B39" s="54"/>
      <c r="C39" s="52">
        <v>0</v>
      </c>
      <c r="D39" s="16">
        <v>0</v>
      </c>
    </row>
    <row r="40" spans="1:4" ht="19.5" customHeight="1">
      <c r="A40" s="50"/>
      <c r="B40" s="54"/>
      <c r="C40" s="52">
        <v>0</v>
      </c>
      <c r="D40" s="16">
        <v>0</v>
      </c>
    </row>
    <row r="41" spans="1:4" ht="19.5" customHeight="1">
      <c r="A41" s="50"/>
      <c r="B41" s="54"/>
      <c r="C41" s="52">
        <v>0</v>
      </c>
      <c r="D41" s="16">
        <v>0</v>
      </c>
    </row>
    <row r="42" spans="1:4" ht="19.5" customHeight="1">
      <c r="A42" s="50"/>
      <c r="B42" s="54"/>
      <c r="C42" s="52">
        <v>0</v>
      </c>
      <c r="D42" s="16">
        <v>0</v>
      </c>
    </row>
    <row r="43" spans="1:4" ht="19.5" customHeight="1">
      <c r="A43" s="50"/>
      <c r="B43" s="54"/>
      <c r="C43" s="52">
        <v>0</v>
      </c>
      <c r="D43" s="16">
        <v>0</v>
      </c>
    </row>
    <row r="44" spans="1:4" ht="19.5" customHeight="1">
      <c r="A44" s="50"/>
      <c r="B44" s="54"/>
      <c r="C44" s="52">
        <v>0</v>
      </c>
      <c r="D44" s="16">
        <v>0</v>
      </c>
    </row>
    <row r="45" spans="1:4" ht="19.5" customHeight="1">
      <c r="A45" s="50"/>
      <c r="B45" s="54"/>
      <c r="C45" s="52">
        <v>0</v>
      </c>
      <c r="D45" s="16">
        <v>0</v>
      </c>
    </row>
    <row r="46" spans="1:4" ht="19.5" customHeight="1">
      <c r="A46" s="50"/>
      <c r="B46" s="54"/>
      <c r="C46" s="52">
        <v>0</v>
      </c>
      <c r="D46" s="16">
        <v>0</v>
      </c>
    </row>
    <row r="47" spans="1:4" ht="19.5" customHeight="1">
      <c r="A47" s="50"/>
      <c r="B47" s="54"/>
      <c r="C47" s="52">
        <v>0</v>
      </c>
      <c r="D47" s="16">
        <v>0</v>
      </c>
    </row>
    <row r="48" spans="1:4" ht="19.5" customHeight="1">
      <c r="A48" s="50"/>
      <c r="B48" s="54"/>
      <c r="C48" s="52">
        <v>0</v>
      </c>
      <c r="D48" s="16">
        <v>0</v>
      </c>
    </row>
    <row r="49" spans="1:4" ht="17.25" customHeight="1">
      <c r="A49" s="56" t="s">
        <v>42</v>
      </c>
      <c r="B49" s="103">
        <v>3773.7801</v>
      </c>
      <c r="C49" s="56" t="s">
        <v>43</v>
      </c>
      <c r="D49" s="94">
        <v>3906.131</v>
      </c>
    </row>
    <row r="50" spans="1:4" ht="17.25" customHeight="1">
      <c r="A50" s="50" t="s">
        <v>44</v>
      </c>
      <c r="B50" s="16"/>
      <c r="C50" s="50" t="s">
        <v>45</v>
      </c>
      <c r="D50" s="16"/>
    </row>
    <row r="51" spans="1:4" ht="17.25" customHeight="1">
      <c r="A51" s="50" t="s">
        <v>46</v>
      </c>
      <c r="B51" s="93">
        <v>132.3509</v>
      </c>
      <c r="C51" s="53"/>
      <c r="D51" s="54"/>
    </row>
    <row r="52" spans="1:4" ht="17.25" customHeight="1">
      <c r="A52" s="50" t="s">
        <v>47</v>
      </c>
      <c r="B52" s="93">
        <v>132.3509</v>
      </c>
      <c r="C52" s="53"/>
      <c r="D52" s="54"/>
    </row>
    <row r="53" spans="1:4" ht="17.25" customHeight="1">
      <c r="A53" s="50" t="s">
        <v>48</v>
      </c>
      <c r="B53" s="16"/>
      <c r="C53" s="53"/>
      <c r="D53" s="54"/>
    </row>
    <row r="54" spans="1:4" ht="17.25" customHeight="1">
      <c r="A54" s="56" t="s">
        <v>49</v>
      </c>
      <c r="B54" s="94">
        <f>SUM(B49,B50,B51)</f>
        <v>3906.131</v>
      </c>
      <c r="C54" s="56" t="s">
        <v>50</v>
      </c>
      <c r="D54" s="54">
        <v>3906.131</v>
      </c>
    </row>
    <row r="80" ht="19.5" customHeight="1">
      <c r="AC80" s="72" t="s">
        <v>51</v>
      </c>
    </row>
    <row r="133" ht="19.5" customHeight="1">
      <c r="AO133" s="72" t="s">
        <v>51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7.75" customHeight="1">
      <c r="A3" s="34" t="s">
        <v>225</v>
      </c>
      <c r="O3" t="s">
        <v>8</v>
      </c>
    </row>
    <row r="4" spans="1:15" ht="17.25" customHeight="1">
      <c r="A4" s="61" t="s">
        <v>53</v>
      </c>
      <c r="B4" s="62"/>
      <c r="C4" s="107" t="s">
        <v>15</v>
      </c>
      <c r="D4" s="61" t="s">
        <v>54</v>
      </c>
      <c r="E4" s="63"/>
      <c r="F4" s="63"/>
      <c r="G4" s="63"/>
      <c r="H4" s="63"/>
      <c r="I4" s="105" t="s">
        <v>55</v>
      </c>
      <c r="J4" s="105" t="s">
        <v>56</v>
      </c>
      <c r="K4" s="105" t="s">
        <v>57</v>
      </c>
      <c r="L4" s="105" t="s">
        <v>58</v>
      </c>
      <c r="M4" s="105" t="s">
        <v>59</v>
      </c>
      <c r="N4" s="105" t="s">
        <v>60</v>
      </c>
      <c r="O4" s="106" t="s">
        <v>61</v>
      </c>
    </row>
    <row r="5" spans="1:15" ht="58.5" customHeight="1">
      <c r="A5" s="64" t="s">
        <v>62</v>
      </c>
      <c r="B5" s="64" t="s">
        <v>63</v>
      </c>
      <c r="C5" s="108"/>
      <c r="D5" s="65" t="s">
        <v>64</v>
      </c>
      <c r="E5" s="66" t="s">
        <v>65</v>
      </c>
      <c r="F5" s="67" t="s">
        <v>66</v>
      </c>
      <c r="G5" s="67" t="s">
        <v>67</v>
      </c>
      <c r="H5" s="68" t="s">
        <v>68</v>
      </c>
      <c r="I5" s="105"/>
      <c r="J5" s="105"/>
      <c r="K5" s="105"/>
      <c r="L5" s="105"/>
      <c r="M5" s="105"/>
      <c r="N5" s="105"/>
      <c r="O5" s="106"/>
    </row>
    <row r="6" spans="1:15" ht="21" customHeight="1">
      <c r="A6" s="69" t="s">
        <v>69</v>
      </c>
      <c r="B6" s="69" t="s">
        <v>69</v>
      </c>
      <c r="C6" s="70">
        <v>1</v>
      </c>
      <c r="D6" s="71">
        <f aca="true" t="shared" si="0" ref="D6:O6">C6+1</f>
        <v>2</v>
      </c>
      <c r="E6" s="71">
        <f t="shared" si="0"/>
        <v>3</v>
      </c>
      <c r="F6" s="71">
        <f t="shared" si="0"/>
        <v>4</v>
      </c>
      <c r="G6" s="71">
        <f t="shared" si="0"/>
        <v>5</v>
      </c>
      <c r="H6" s="71">
        <f t="shared" si="0"/>
        <v>6</v>
      </c>
      <c r="I6" s="71">
        <f t="shared" si="0"/>
        <v>7</v>
      </c>
      <c r="J6" s="71">
        <f t="shared" si="0"/>
        <v>8</v>
      </c>
      <c r="K6" s="71">
        <f t="shared" si="0"/>
        <v>9</v>
      </c>
      <c r="L6" s="71">
        <f t="shared" si="0"/>
        <v>10</v>
      </c>
      <c r="M6" s="71">
        <f t="shared" si="0"/>
        <v>11</v>
      </c>
      <c r="N6" s="71">
        <f t="shared" si="0"/>
        <v>12</v>
      </c>
      <c r="O6" s="71">
        <f t="shared" si="0"/>
        <v>13</v>
      </c>
    </row>
    <row r="7" spans="1:15" ht="25.5" customHeight="1">
      <c r="A7" s="29"/>
      <c r="B7" s="29" t="s">
        <v>15</v>
      </c>
      <c r="C7" s="33">
        <f aca="true" t="shared" si="1" ref="C7:N7">SUM(C8:C12)</f>
        <v>3906.1309999999994</v>
      </c>
      <c r="D7" s="33">
        <f t="shared" si="1"/>
        <v>3763.7801</v>
      </c>
      <c r="E7" s="33">
        <f t="shared" si="1"/>
        <v>3763.7801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3">
        <f t="shared" si="1"/>
        <v>0</v>
      </c>
      <c r="K7" s="33">
        <f t="shared" si="1"/>
        <v>10</v>
      </c>
      <c r="L7" s="33">
        <f t="shared" si="1"/>
        <v>0</v>
      </c>
      <c r="M7" s="33">
        <f t="shared" si="1"/>
        <v>0</v>
      </c>
      <c r="N7" s="33">
        <f t="shared" si="1"/>
        <v>0</v>
      </c>
      <c r="O7" s="33">
        <f>SUM(O8:O12)</f>
        <v>132.3509</v>
      </c>
    </row>
    <row r="8" spans="1:16" ht="25.5" customHeight="1">
      <c r="A8" s="95" t="s">
        <v>232</v>
      </c>
      <c r="B8" s="101" t="s">
        <v>228</v>
      </c>
      <c r="C8" s="32">
        <f>D8+I8+J8+K8+L8+M8+N8+O8</f>
        <v>2273.95</v>
      </c>
      <c r="D8" s="32">
        <f>SUM(E8:H8)</f>
        <v>2273.95</v>
      </c>
      <c r="E8" s="93">
        <v>2273.95</v>
      </c>
      <c r="F8" s="32"/>
      <c r="G8" s="32"/>
      <c r="H8" s="32"/>
      <c r="I8" s="32"/>
      <c r="J8" s="32"/>
      <c r="K8" s="32"/>
      <c r="L8" s="32"/>
      <c r="M8" s="32"/>
      <c r="N8" s="32"/>
      <c r="O8" s="33"/>
      <c r="P8" s="34"/>
    </row>
    <row r="9" spans="1:15" ht="25.5" customHeight="1">
      <c r="A9" s="95" t="s">
        <v>233</v>
      </c>
      <c r="B9" s="101" t="s">
        <v>229</v>
      </c>
      <c r="C9" s="32">
        <f>D9+I9+J9+K9+L9+M9+N9+O9</f>
        <v>1259.3509</v>
      </c>
      <c r="D9" s="32">
        <f>SUM(E9:H9)</f>
        <v>1137</v>
      </c>
      <c r="E9" s="93">
        <v>1137</v>
      </c>
      <c r="F9" s="32"/>
      <c r="G9" s="32"/>
      <c r="H9" s="32"/>
      <c r="I9" s="32"/>
      <c r="J9" s="32"/>
      <c r="K9" s="32"/>
      <c r="L9" s="32"/>
      <c r="M9" s="32"/>
      <c r="N9" s="32"/>
      <c r="O9" s="33">
        <v>122.3509</v>
      </c>
    </row>
    <row r="10" spans="1:15" ht="25.5" customHeight="1">
      <c r="A10" s="95" t="s">
        <v>234</v>
      </c>
      <c r="B10" s="101" t="s">
        <v>230</v>
      </c>
      <c r="C10" s="32">
        <f>D10+I10+J10+K10+L10+M10+N10+O10</f>
        <v>43.6801</v>
      </c>
      <c r="D10" s="32">
        <f>SUM(E10:H10)</f>
        <v>43.6801</v>
      </c>
      <c r="E10" s="93">
        <v>43.6801</v>
      </c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25.5" customHeight="1">
      <c r="A11" s="95" t="s">
        <v>217</v>
      </c>
      <c r="B11" s="101" t="s">
        <v>220</v>
      </c>
      <c r="C11" s="32">
        <f>D11+I11+J11+K11+L11+M11+N11+O11</f>
        <v>264.99</v>
      </c>
      <c r="D11" s="32">
        <f>SUM(E11:H11)</f>
        <v>264.99</v>
      </c>
      <c r="E11" s="93">
        <v>264.99</v>
      </c>
      <c r="F11" s="32"/>
      <c r="G11" s="32"/>
      <c r="H11" s="32"/>
      <c r="I11" s="32"/>
      <c r="J11" s="32"/>
      <c r="K11" s="32"/>
      <c r="L11" s="32"/>
      <c r="M11" s="32"/>
      <c r="N11" s="32"/>
      <c r="O11" s="33"/>
    </row>
    <row r="12" spans="1:15" ht="25.5" customHeight="1">
      <c r="A12" s="95" t="s">
        <v>235</v>
      </c>
      <c r="B12" s="101" t="s">
        <v>231</v>
      </c>
      <c r="C12" s="32">
        <f>D12+I12+J12+K12+L12+M12+N12+O12</f>
        <v>64.16</v>
      </c>
      <c r="D12" s="32">
        <f>SUM(E12:H12)</f>
        <v>44.16</v>
      </c>
      <c r="E12" s="93">
        <v>44.16</v>
      </c>
      <c r="F12" s="32"/>
      <c r="G12" s="32"/>
      <c r="H12" s="32"/>
      <c r="I12" s="32"/>
      <c r="J12" s="32"/>
      <c r="K12" s="32">
        <v>10</v>
      </c>
      <c r="L12" s="32"/>
      <c r="M12" s="32"/>
      <c r="N12" s="32"/>
      <c r="O12" s="33">
        <v>10</v>
      </c>
    </row>
    <row r="13" spans="1:15" ht="25.5" customHeight="1">
      <c r="A13" s="29"/>
      <c r="B13" s="10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</row>
    <row r="14" spans="1:15" ht="25.5" customHeight="1">
      <c r="A14" s="29"/>
      <c r="B14" s="2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25.5" customHeight="1">
      <c r="A15" s="29"/>
      <c r="B15" s="2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1:15" ht="25.5" customHeight="1">
      <c r="A16" s="29"/>
      <c r="B16" s="2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17" spans="1:15" ht="25.5" customHeight="1">
      <c r="A17" s="29"/>
      <c r="B17" s="2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5"/>
      <c r="B1" s="35"/>
      <c r="C1" s="35"/>
      <c r="D1" s="35"/>
      <c r="E1" s="35"/>
      <c r="F1" s="35"/>
      <c r="G1" s="35"/>
      <c r="H1" s="37"/>
      <c r="I1" s="35"/>
      <c r="J1" s="35"/>
    </row>
    <row r="2" spans="1:10" ht="29.25" customHeight="1">
      <c r="A2" s="19" t="s">
        <v>70</v>
      </c>
      <c r="B2" s="19"/>
      <c r="C2" s="19"/>
      <c r="D2" s="19"/>
      <c r="E2" s="19"/>
      <c r="F2" s="19"/>
      <c r="G2" s="19"/>
      <c r="H2" s="19"/>
      <c r="I2" s="36"/>
      <c r="J2" s="36"/>
    </row>
    <row r="3" spans="1:10" ht="21" customHeight="1">
      <c r="A3" s="4" t="s">
        <v>225</v>
      </c>
      <c r="B3" s="1"/>
      <c r="C3" s="35"/>
      <c r="D3" s="35"/>
      <c r="E3" s="35"/>
      <c r="F3" s="35"/>
      <c r="G3" s="35"/>
      <c r="H3" s="37" t="s">
        <v>8</v>
      </c>
      <c r="I3" s="35"/>
      <c r="J3" s="35"/>
    </row>
    <row r="4" spans="1:10" ht="21" customHeight="1">
      <c r="A4" s="6" t="s">
        <v>53</v>
      </c>
      <c r="B4" s="6"/>
      <c r="C4" s="110" t="s">
        <v>15</v>
      </c>
      <c r="D4" s="111" t="s">
        <v>71</v>
      </c>
      <c r="E4" s="112" t="s">
        <v>72</v>
      </c>
      <c r="F4" s="113" t="s">
        <v>73</v>
      </c>
      <c r="G4" s="106" t="s">
        <v>74</v>
      </c>
      <c r="H4" s="109" t="s">
        <v>75</v>
      </c>
      <c r="I4" s="35"/>
      <c r="J4" s="35"/>
    </row>
    <row r="5" spans="1:10" ht="21" customHeight="1">
      <c r="A5" s="38" t="s">
        <v>62</v>
      </c>
      <c r="B5" s="10" t="s">
        <v>76</v>
      </c>
      <c r="C5" s="110"/>
      <c r="D5" s="111"/>
      <c r="E5" s="112"/>
      <c r="F5" s="113"/>
      <c r="G5" s="106"/>
      <c r="H5" s="109"/>
      <c r="I5" s="35"/>
      <c r="J5" s="35"/>
    </row>
    <row r="6" spans="1:10" ht="21" customHeight="1">
      <c r="A6" s="39" t="s">
        <v>69</v>
      </c>
      <c r="B6" s="39" t="s">
        <v>69</v>
      </c>
      <c r="C6" s="39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35"/>
      <c r="J6" s="35"/>
    </row>
    <row r="7" spans="1:10" ht="18.75" customHeight="1">
      <c r="A7" s="15"/>
      <c r="B7" s="15" t="s">
        <v>15</v>
      </c>
      <c r="C7" s="16">
        <f aca="true" t="shared" si="0" ref="C7:H7">SUM(C8:C12)</f>
        <v>3906.1309999999994</v>
      </c>
      <c r="D7" s="16">
        <f t="shared" si="0"/>
        <v>3046.1309999999994</v>
      </c>
      <c r="E7" s="16">
        <f t="shared" si="0"/>
        <v>860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"/>
      <c r="J7" s="35"/>
    </row>
    <row r="8" spans="1:10" ht="18.75" customHeight="1">
      <c r="A8" s="95" t="s">
        <v>232</v>
      </c>
      <c r="B8" s="101" t="s">
        <v>228</v>
      </c>
      <c r="C8" s="16">
        <f>SUM(D8:H8)</f>
        <v>2273.95</v>
      </c>
      <c r="D8" s="17">
        <v>2268.95</v>
      </c>
      <c r="E8" s="42">
        <v>5</v>
      </c>
      <c r="F8" s="43"/>
      <c r="G8" s="43"/>
      <c r="H8" s="16"/>
      <c r="I8" s="1"/>
      <c r="J8" s="1"/>
    </row>
    <row r="9" spans="1:10" ht="18.75" customHeight="1">
      <c r="A9" s="95" t="s">
        <v>233</v>
      </c>
      <c r="B9" s="101" t="s">
        <v>229</v>
      </c>
      <c r="C9" s="16">
        <f>SUM(D9:H9)</f>
        <v>1259.3509</v>
      </c>
      <c r="D9" s="17">
        <v>404.3509</v>
      </c>
      <c r="E9" s="92">
        <v>855</v>
      </c>
      <c r="F9" s="43"/>
      <c r="G9" s="43"/>
      <c r="H9" s="16"/>
      <c r="I9" s="1"/>
      <c r="J9" s="1"/>
    </row>
    <row r="10" spans="1:10" ht="18.75" customHeight="1">
      <c r="A10" s="95" t="s">
        <v>234</v>
      </c>
      <c r="B10" s="101" t="s">
        <v>230</v>
      </c>
      <c r="C10" s="16">
        <f>SUM(D10:H10)</f>
        <v>43.6801</v>
      </c>
      <c r="D10" s="17">
        <v>43.6801</v>
      </c>
      <c r="E10" s="42"/>
      <c r="F10" s="43"/>
      <c r="G10" s="43"/>
      <c r="H10" s="16"/>
      <c r="I10" s="1"/>
      <c r="J10" s="35"/>
    </row>
    <row r="11" spans="1:10" ht="18.75" customHeight="1">
      <c r="A11" s="95" t="s">
        <v>217</v>
      </c>
      <c r="B11" s="101" t="s">
        <v>220</v>
      </c>
      <c r="C11" s="16">
        <f>SUM(D11:H11)</f>
        <v>264.99</v>
      </c>
      <c r="D11" s="17">
        <v>264.99</v>
      </c>
      <c r="E11" s="42"/>
      <c r="F11" s="43"/>
      <c r="G11" s="43"/>
      <c r="H11" s="16"/>
      <c r="I11" s="35"/>
      <c r="J11" s="35"/>
    </row>
    <row r="12" spans="1:10" ht="18.75" customHeight="1">
      <c r="A12" s="95" t="s">
        <v>235</v>
      </c>
      <c r="B12" s="101" t="s">
        <v>231</v>
      </c>
      <c r="C12" s="16">
        <f>SUM(D12:H12)</f>
        <v>64.16</v>
      </c>
      <c r="D12" s="17">
        <v>64.16</v>
      </c>
      <c r="E12" s="42"/>
      <c r="F12" s="43"/>
      <c r="G12" s="43"/>
      <c r="H12" s="16"/>
      <c r="I12" s="35"/>
      <c r="J12" s="35"/>
    </row>
    <row r="13" spans="1:10" ht="18.75" customHeight="1">
      <c r="A13" s="15"/>
      <c r="B13" s="15"/>
      <c r="C13" s="16"/>
      <c r="D13" s="17"/>
      <c r="E13" s="42"/>
      <c r="F13" s="43"/>
      <c r="G13" s="43"/>
      <c r="H13" s="16"/>
      <c r="I13" s="35"/>
      <c r="J13" s="35"/>
    </row>
    <row r="14" spans="1:10" ht="18.75" customHeight="1">
      <c r="A14" s="15"/>
      <c r="B14" s="15"/>
      <c r="C14" s="16"/>
      <c r="D14" s="17"/>
      <c r="E14" s="42"/>
      <c r="F14" s="43"/>
      <c r="G14" s="43"/>
      <c r="H14" s="16"/>
      <c r="I14" s="35"/>
      <c r="J14" s="35"/>
    </row>
    <row r="15" spans="1:10" ht="18.75" customHeight="1">
      <c r="A15" s="15"/>
      <c r="B15" s="15"/>
      <c r="C15" s="16"/>
      <c r="D15" s="17"/>
      <c r="E15" s="42"/>
      <c r="F15" s="43"/>
      <c r="G15" s="43"/>
      <c r="H15" s="16"/>
      <c r="I15" s="35"/>
      <c r="J15" s="35"/>
    </row>
    <row r="16" spans="1:10" ht="18.75" customHeight="1">
      <c r="A16" s="15"/>
      <c r="B16" s="15"/>
      <c r="C16" s="16"/>
      <c r="D16" s="17"/>
      <c r="E16" s="42"/>
      <c r="F16" s="43"/>
      <c r="G16" s="43"/>
      <c r="H16" s="16"/>
      <c r="I16" s="35"/>
      <c r="J16" s="35"/>
    </row>
    <row r="17" spans="1:8" ht="18.75" customHeight="1">
      <c r="A17" s="15"/>
      <c r="B17" s="15"/>
      <c r="C17" s="16"/>
      <c r="D17" s="17"/>
      <c r="E17" s="42"/>
      <c r="F17" s="43"/>
      <c r="G17" s="43"/>
      <c r="H17" s="16"/>
    </row>
    <row r="18" spans="1:10" ht="18.75" customHeight="1">
      <c r="A18" s="15"/>
      <c r="B18" s="15"/>
      <c r="C18" s="16"/>
      <c r="D18" s="17"/>
      <c r="E18" s="42"/>
      <c r="F18" s="43"/>
      <c r="G18" s="43"/>
      <c r="H18" s="16"/>
      <c r="I18" s="35"/>
      <c r="J18" s="35"/>
    </row>
    <row r="19" spans="1:8" ht="18.75" customHeight="1">
      <c r="A19" s="15"/>
      <c r="B19" s="15"/>
      <c r="C19" s="16"/>
      <c r="D19" s="17"/>
      <c r="E19" s="42"/>
      <c r="F19" s="43"/>
      <c r="G19" s="43"/>
      <c r="H19" s="16"/>
    </row>
    <row r="20" spans="1:8" ht="18.75" customHeight="1">
      <c r="A20" s="15"/>
      <c r="B20" s="15"/>
      <c r="C20" s="16"/>
      <c r="D20" s="17"/>
      <c r="E20" s="42"/>
      <c r="F20" s="43"/>
      <c r="G20" s="43"/>
      <c r="H20" s="16"/>
    </row>
    <row r="21" spans="1:8" ht="18.75" customHeight="1">
      <c r="A21" s="15"/>
      <c r="B21" s="15"/>
      <c r="C21" s="16"/>
      <c r="D21" s="17"/>
      <c r="E21" s="42"/>
      <c r="F21" s="43"/>
      <c r="G21" s="43"/>
      <c r="H21" s="16"/>
    </row>
    <row r="22" spans="1:8" ht="18.75" customHeight="1">
      <c r="A22" s="15"/>
      <c r="B22" s="15"/>
      <c r="C22" s="16"/>
      <c r="D22" s="17"/>
      <c r="E22" s="42"/>
      <c r="F22" s="43"/>
      <c r="G22" s="43"/>
      <c r="H22" s="16"/>
    </row>
    <row r="23" spans="1:8" ht="18.75" customHeight="1">
      <c r="A23" s="15"/>
      <c r="B23" s="15"/>
      <c r="C23" s="16"/>
      <c r="D23" s="17"/>
      <c r="E23" s="42"/>
      <c r="F23" s="43"/>
      <c r="G23" s="43"/>
      <c r="H23" s="16"/>
    </row>
    <row r="24" spans="1:8" ht="18.75" customHeight="1">
      <c r="A24" s="15"/>
      <c r="B24" s="15"/>
      <c r="C24" s="16"/>
      <c r="D24" s="17"/>
      <c r="E24" s="42"/>
      <c r="F24" s="43"/>
      <c r="G24" s="43"/>
      <c r="H24" s="16"/>
    </row>
    <row r="25" spans="1:8" ht="18.75" customHeight="1">
      <c r="A25" s="15"/>
      <c r="B25" s="15"/>
      <c r="C25" s="16"/>
      <c r="D25" s="17"/>
      <c r="E25" s="42"/>
      <c r="F25" s="43"/>
      <c r="G25" s="43"/>
      <c r="H25" s="16"/>
    </row>
    <row r="26" spans="1:8" ht="18.75" customHeight="1">
      <c r="A26" s="15"/>
      <c r="B26" s="15"/>
      <c r="C26" s="16"/>
      <c r="D26" s="17"/>
      <c r="E26" s="42"/>
      <c r="F26" s="43"/>
      <c r="G26" s="43"/>
      <c r="H26" s="16"/>
    </row>
    <row r="27" spans="1:8" ht="18.75" customHeight="1">
      <c r="A27" s="15"/>
      <c r="B27" s="15"/>
      <c r="C27" s="16"/>
      <c r="D27" s="17"/>
      <c r="E27" s="42"/>
      <c r="F27" s="43"/>
      <c r="G27" s="43"/>
      <c r="H27" s="16"/>
    </row>
    <row r="28" spans="1:8" ht="18.75" customHeight="1">
      <c r="A28" s="15"/>
      <c r="B28" s="15"/>
      <c r="C28" s="16"/>
      <c r="D28" s="17"/>
      <c r="E28" s="42"/>
      <c r="F28" s="43"/>
      <c r="G28" s="43"/>
      <c r="H28" s="16"/>
    </row>
    <row r="29" spans="1:8" ht="18.75" customHeight="1">
      <c r="A29" s="15"/>
      <c r="B29" s="15"/>
      <c r="C29" s="16"/>
      <c r="D29" s="17"/>
      <c r="E29" s="42"/>
      <c r="F29" s="43"/>
      <c r="G29" s="43"/>
      <c r="H29" s="16"/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5" t="s">
        <v>77</v>
      </c>
      <c r="B2" s="46"/>
      <c r="C2" s="46"/>
      <c r="D2" s="46"/>
      <c r="E2" s="46"/>
      <c r="F2" s="46"/>
      <c r="G2" s="1"/>
    </row>
    <row r="3" spans="1:7" ht="17.25" customHeight="1">
      <c r="A3" s="4" t="s">
        <v>225</v>
      </c>
      <c r="B3" s="1"/>
      <c r="C3" s="1"/>
      <c r="D3" s="1"/>
      <c r="E3" s="1"/>
      <c r="F3" s="5" t="s">
        <v>8</v>
      </c>
      <c r="G3" s="1"/>
    </row>
    <row r="4" spans="1:7" ht="17.25" customHeight="1">
      <c r="A4" s="47" t="s">
        <v>9</v>
      </c>
      <c r="B4" s="48"/>
      <c r="C4" s="7" t="s">
        <v>10</v>
      </c>
      <c r="D4" s="8"/>
      <c r="E4" s="8"/>
      <c r="F4" s="9"/>
      <c r="G4" s="1"/>
    </row>
    <row r="5" spans="1:7" ht="17.25" customHeight="1">
      <c r="A5" s="10" t="s">
        <v>11</v>
      </c>
      <c r="B5" s="10" t="s">
        <v>12</v>
      </c>
      <c r="C5" s="49" t="s">
        <v>13</v>
      </c>
      <c r="D5" s="49" t="s">
        <v>15</v>
      </c>
      <c r="E5" s="49" t="s">
        <v>78</v>
      </c>
      <c r="F5" s="49" t="s">
        <v>79</v>
      </c>
      <c r="G5" s="1"/>
    </row>
    <row r="6" spans="1:7" ht="17.25" customHeight="1">
      <c r="A6" s="50" t="s">
        <v>80</v>
      </c>
      <c r="B6" s="92">
        <v>3763.7801</v>
      </c>
      <c r="C6" s="52" t="s">
        <v>81</v>
      </c>
      <c r="D6" s="52">
        <f>SUM(D7:D23)</f>
        <v>3896.1310000000003</v>
      </c>
      <c r="E6" s="52">
        <f>SUM(E7:E23)</f>
        <v>3896.1310000000003</v>
      </c>
      <c r="F6" s="52">
        <f>SUM(F7:F23)</f>
        <v>0</v>
      </c>
      <c r="G6" s="1"/>
    </row>
    <row r="7" spans="1:7" ht="17.25" customHeight="1">
      <c r="A7" s="50" t="s">
        <v>16</v>
      </c>
      <c r="B7" s="92">
        <v>3763.7801</v>
      </c>
      <c r="C7" s="52" t="s">
        <v>17</v>
      </c>
      <c r="D7" s="52">
        <f>SUM(E7:F7)</f>
        <v>0</v>
      </c>
      <c r="E7" s="52"/>
      <c r="F7" s="52">
        <v>0</v>
      </c>
      <c r="G7" s="1"/>
    </row>
    <row r="8" spans="1:7" ht="17.25" customHeight="1">
      <c r="A8" s="50" t="s">
        <v>18</v>
      </c>
      <c r="B8" s="51">
        <v>0</v>
      </c>
      <c r="C8" s="52" t="s">
        <v>19</v>
      </c>
      <c r="D8" s="52">
        <f aca="true" t="shared" si="0" ref="D8:D23">SUM(E8:F8)</f>
        <v>0</v>
      </c>
      <c r="E8" s="52"/>
      <c r="F8" s="52">
        <v>0</v>
      </c>
      <c r="G8" s="1"/>
    </row>
    <row r="9" spans="1:7" ht="17.25" customHeight="1">
      <c r="A9" s="50" t="s">
        <v>20</v>
      </c>
      <c r="B9" s="51">
        <v>0</v>
      </c>
      <c r="C9" s="52" t="s">
        <v>21</v>
      </c>
      <c r="D9" s="52">
        <f t="shared" si="0"/>
        <v>0</v>
      </c>
      <c r="E9" s="52"/>
      <c r="F9" s="52">
        <v>0</v>
      </c>
      <c r="G9" s="1"/>
    </row>
    <row r="10" spans="1:7" ht="17.25" customHeight="1">
      <c r="A10" s="50" t="s">
        <v>22</v>
      </c>
      <c r="B10" s="51">
        <v>0</v>
      </c>
      <c r="C10" s="52" t="s">
        <v>23</v>
      </c>
      <c r="D10" s="52">
        <f t="shared" si="0"/>
        <v>3631.141</v>
      </c>
      <c r="E10" s="52">
        <v>3631.141</v>
      </c>
      <c r="F10" s="52">
        <v>0</v>
      </c>
      <c r="G10" s="1"/>
    </row>
    <row r="11" spans="1:7" ht="17.25" customHeight="1">
      <c r="A11" s="50"/>
      <c r="B11" s="51"/>
      <c r="C11" s="52" t="s">
        <v>25</v>
      </c>
      <c r="D11" s="52">
        <f t="shared" si="0"/>
        <v>0</v>
      </c>
      <c r="E11" s="52"/>
      <c r="F11" s="52">
        <v>0</v>
      </c>
      <c r="G11" s="1"/>
    </row>
    <row r="12" spans="1:7" ht="17.25" customHeight="1">
      <c r="A12" s="50"/>
      <c r="B12" s="51"/>
      <c r="C12" s="52" t="s">
        <v>27</v>
      </c>
      <c r="D12" s="52">
        <f t="shared" si="0"/>
        <v>264.99</v>
      </c>
      <c r="E12" s="16">
        <v>264.99</v>
      </c>
      <c r="F12" s="52">
        <v>0</v>
      </c>
      <c r="G12" s="1"/>
    </row>
    <row r="13" spans="1:7" ht="17.25" customHeight="1">
      <c r="A13" s="50"/>
      <c r="B13" s="51"/>
      <c r="C13" s="52" t="s">
        <v>29</v>
      </c>
      <c r="D13" s="52">
        <f t="shared" si="0"/>
        <v>0</v>
      </c>
      <c r="E13" s="52">
        <v>0</v>
      </c>
      <c r="F13" s="52">
        <v>0</v>
      </c>
      <c r="G13" s="1"/>
    </row>
    <row r="14" spans="1:7" ht="17.25" customHeight="1">
      <c r="A14" s="50"/>
      <c r="B14" s="51"/>
      <c r="C14" s="52" t="s">
        <v>31</v>
      </c>
      <c r="D14" s="52">
        <f t="shared" si="0"/>
        <v>0</v>
      </c>
      <c r="E14" s="52">
        <v>0</v>
      </c>
      <c r="F14" s="52">
        <v>0</v>
      </c>
      <c r="G14" s="1"/>
    </row>
    <row r="15" spans="1:7" ht="17.25" customHeight="1">
      <c r="A15" s="50"/>
      <c r="B15" s="51"/>
      <c r="C15" s="52" t="s">
        <v>33</v>
      </c>
      <c r="D15" s="52">
        <f t="shared" si="0"/>
        <v>0</v>
      </c>
      <c r="E15" s="52">
        <v>0</v>
      </c>
      <c r="F15" s="52">
        <v>0</v>
      </c>
      <c r="G15" s="1"/>
    </row>
    <row r="16" spans="1:7" ht="17.25" customHeight="1">
      <c r="A16" s="50"/>
      <c r="B16" s="51"/>
      <c r="C16" s="52" t="s">
        <v>34</v>
      </c>
      <c r="D16" s="52">
        <f t="shared" si="0"/>
        <v>0</v>
      </c>
      <c r="E16" s="52">
        <v>0</v>
      </c>
      <c r="F16" s="52">
        <v>0</v>
      </c>
      <c r="G16" s="1"/>
    </row>
    <row r="17" spans="1:7" ht="17.25" customHeight="1">
      <c r="A17" s="50"/>
      <c r="B17" s="16"/>
      <c r="C17" s="52" t="s">
        <v>35</v>
      </c>
      <c r="D17" s="52">
        <f t="shared" si="0"/>
        <v>0</v>
      </c>
      <c r="E17" s="52">
        <v>0</v>
      </c>
      <c r="F17" s="52">
        <v>0</v>
      </c>
      <c r="G17" s="1"/>
    </row>
    <row r="18" spans="1:7" ht="17.25" customHeight="1">
      <c r="A18" s="50"/>
      <c r="B18" s="16"/>
      <c r="C18" s="52" t="s">
        <v>36</v>
      </c>
      <c r="D18" s="52">
        <f t="shared" si="0"/>
        <v>0</v>
      </c>
      <c r="E18" s="52">
        <v>0</v>
      </c>
      <c r="F18" s="52">
        <v>0</v>
      </c>
      <c r="G18" s="1"/>
    </row>
    <row r="19" spans="1:7" ht="17.25" customHeight="1">
      <c r="A19" s="53"/>
      <c r="B19" s="16"/>
      <c r="C19" s="52" t="s">
        <v>37</v>
      </c>
      <c r="D19" s="52">
        <f t="shared" si="0"/>
        <v>0</v>
      </c>
      <c r="E19" s="52">
        <v>0</v>
      </c>
      <c r="F19" s="52">
        <v>0</v>
      </c>
      <c r="G19" s="1"/>
    </row>
    <row r="20" spans="1:7" ht="17.25" customHeight="1">
      <c r="A20" s="50"/>
      <c r="B20" s="54"/>
      <c r="C20" s="52" t="s">
        <v>38</v>
      </c>
      <c r="D20" s="52">
        <f t="shared" si="0"/>
        <v>0</v>
      </c>
      <c r="E20" s="52">
        <v>0</v>
      </c>
      <c r="F20" s="52">
        <v>0</v>
      </c>
      <c r="G20" s="1"/>
    </row>
    <row r="21" spans="1:7" ht="17.25" customHeight="1">
      <c r="A21" s="50"/>
      <c r="B21" s="54"/>
      <c r="C21" s="52" t="s">
        <v>39</v>
      </c>
      <c r="D21" s="52">
        <f t="shared" si="0"/>
        <v>0</v>
      </c>
      <c r="E21" s="52">
        <v>0</v>
      </c>
      <c r="F21" s="52">
        <v>0</v>
      </c>
      <c r="G21" s="1"/>
    </row>
    <row r="22" spans="1:7" ht="17.25" customHeight="1">
      <c r="A22" s="50"/>
      <c r="B22" s="54"/>
      <c r="C22" s="52" t="s">
        <v>40</v>
      </c>
      <c r="D22" s="52">
        <f t="shared" si="0"/>
        <v>0</v>
      </c>
      <c r="E22" s="52">
        <v>0</v>
      </c>
      <c r="F22" s="52">
        <v>0</v>
      </c>
      <c r="G22" s="1"/>
    </row>
    <row r="23" spans="1:7" ht="17.25" customHeight="1">
      <c r="A23" s="50"/>
      <c r="B23" s="54"/>
      <c r="C23" s="52" t="s">
        <v>41</v>
      </c>
      <c r="D23" s="52">
        <f t="shared" si="0"/>
        <v>0</v>
      </c>
      <c r="E23" s="52">
        <v>0</v>
      </c>
      <c r="F23" s="52">
        <v>0</v>
      </c>
      <c r="G23" s="1"/>
    </row>
    <row r="24" spans="1:7" ht="17.25" customHeight="1">
      <c r="A24" s="50"/>
      <c r="B24" s="54"/>
      <c r="C24" s="52">
        <v>0</v>
      </c>
      <c r="D24" s="52">
        <v>0</v>
      </c>
      <c r="E24" s="52">
        <v>0</v>
      </c>
      <c r="F24" s="52">
        <v>0</v>
      </c>
      <c r="G24" s="1"/>
    </row>
    <row r="25" spans="1:7" ht="17.25" customHeight="1">
      <c r="A25" s="50"/>
      <c r="B25" s="54"/>
      <c r="C25" s="52">
        <v>0</v>
      </c>
      <c r="D25" s="52">
        <v>0</v>
      </c>
      <c r="E25" s="52">
        <v>0</v>
      </c>
      <c r="F25" s="52">
        <v>0</v>
      </c>
      <c r="G25" s="1"/>
    </row>
    <row r="26" spans="1:7" ht="19.5" customHeight="1">
      <c r="A26" s="50"/>
      <c r="B26" s="54"/>
      <c r="C26" s="52">
        <v>0</v>
      </c>
      <c r="D26" s="52">
        <v>0</v>
      </c>
      <c r="E26" s="52">
        <v>0</v>
      </c>
      <c r="F26" s="52">
        <v>0</v>
      </c>
      <c r="G26" s="1"/>
    </row>
    <row r="27" spans="1:7" ht="19.5" customHeight="1">
      <c r="A27" s="50"/>
      <c r="B27" s="54"/>
      <c r="C27" s="52">
        <v>0</v>
      </c>
      <c r="D27" s="52">
        <v>0</v>
      </c>
      <c r="E27" s="52">
        <v>0</v>
      </c>
      <c r="F27" s="52">
        <v>0</v>
      </c>
      <c r="G27" s="1"/>
    </row>
    <row r="28" spans="1:7" ht="19.5" customHeight="1">
      <c r="A28" s="50"/>
      <c r="B28" s="54"/>
      <c r="C28" s="52">
        <v>0</v>
      </c>
      <c r="D28" s="52">
        <v>0</v>
      </c>
      <c r="E28" s="52">
        <v>0</v>
      </c>
      <c r="F28" s="52">
        <v>0</v>
      </c>
      <c r="G28" s="1"/>
    </row>
    <row r="29" spans="1:7" ht="19.5" customHeight="1">
      <c r="A29" s="50"/>
      <c r="B29" s="54"/>
      <c r="C29" s="52">
        <v>0</v>
      </c>
      <c r="D29" s="52">
        <v>0</v>
      </c>
      <c r="E29" s="52">
        <v>0</v>
      </c>
      <c r="F29" s="52">
        <v>0</v>
      </c>
      <c r="G29" s="1"/>
    </row>
    <row r="30" spans="1:7" ht="19.5" customHeight="1">
      <c r="A30" s="50"/>
      <c r="B30" s="54"/>
      <c r="C30" s="52">
        <v>0</v>
      </c>
      <c r="D30" s="52">
        <v>0</v>
      </c>
      <c r="E30" s="52">
        <v>0</v>
      </c>
      <c r="F30" s="52">
        <v>0</v>
      </c>
      <c r="G30" s="1"/>
    </row>
    <row r="31" spans="1:7" ht="19.5" customHeight="1">
      <c r="A31" s="50"/>
      <c r="B31" s="54"/>
      <c r="C31" s="52">
        <v>0</v>
      </c>
      <c r="D31" s="52">
        <v>0</v>
      </c>
      <c r="E31" s="52">
        <v>0</v>
      </c>
      <c r="F31" s="52">
        <v>0</v>
      </c>
      <c r="G31" s="1"/>
    </row>
    <row r="32" spans="1:7" ht="19.5" customHeight="1">
      <c r="A32" s="50"/>
      <c r="B32" s="54"/>
      <c r="C32" s="52">
        <v>0</v>
      </c>
      <c r="D32" s="52">
        <v>0</v>
      </c>
      <c r="E32" s="52">
        <v>0</v>
      </c>
      <c r="F32" s="52">
        <v>0</v>
      </c>
      <c r="G32" s="1"/>
    </row>
    <row r="33" spans="1:7" ht="19.5" customHeight="1">
      <c r="A33" s="50"/>
      <c r="B33" s="54"/>
      <c r="C33" s="52">
        <v>0</v>
      </c>
      <c r="D33" s="52">
        <v>0</v>
      </c>
      <c r="E33" s="52">
        <v>0</v>
      </c>
      <c r="F33" s="52">
        <v>0</v>
      </c>
      <c r="G33" s="1"/>
    </row>
    <row r="34" spans="1:7" ht="19.5" customHeight="1">
      <c r="A34" s="50"/>
      <c r="B34" s="54"/>
      <c r="C34" s="52">
        <v>0</v>
      </c>
      <c r="D34" s="52">
        <v>0</v>
      </c>
      <c r="E34" s="52">
        <v>0</v>
      </c>
      <c r="F34" s="52">
        <v>0</v>
      </c>
      <c r="G34" s="1"/>
    </row>
    <row r="35" spans="1:7" ht="19.5" customHeight="1">
      <c r="A35" s="50"/>
      <c r="B35" s="54"/>
      <c r="C35" s="52">
        <v>0</v>
      </c>
      <c r="D35" s="52">
        <v>0</v>
      </c>
      <c r="E35" s="52">
        <v>0</v>
      </c>
      <c r="F35" s="52">
        <v>0</v>
      </c>
      <c r="G35" s="1"/>
    </row>
    <row r="36" spans="1:7" ht="19.5" customHeight="1">
      <c r="A36" s="50"/>
      <c r="B36" s="54"/>
      <c r="C36" s="52">
        <v>0</v>
      </c>
      <c r="D36" s="52">
        <v>0</v>
      </c>
      <c r="E36" s="52">
        <v>0</v>
      </c>
      <c r="F36" s="52">
        <v>0</v>
      </c>
      <c r="G36" s="1"/>
    </row>
    <row r="37" spans="1:7" ht="19.5" customHeight="1">
      <c r="A37" s="50"/>
      <c r="B37" s="54"/>
      <c r="C37" s="52">
        <v>0</v>
      </c>
      <c r="D37" s="52">
        <v>0</v>
      </c>
      <c r="E37" s="52">
        <v>0</v>
      </c>
      <c r="F37" s="52">
        <v>0</v>
      </c>
      <c r="G37" s="1"/>
    </row>
    <row r="38" spans="1:7" ht="19.5" customHeight="1">
      <c r="A38" s="50"/>
      <c r="B38" s="54"/>
      <c r="C38" s="52">
        <v>0</v>
      </c>
      <c r="D38" s="52">
        <v>0</v>
      </c>
      <c r="E38" s="52">
        <v>0</v>
      </c>
      <c r="F38" s="52">
        <v>0</v>
      </c>
      <c r="G38" s="1"/>
    </row>
    <row r="39" spans="1:7" ht="19.5" customHeight="1">
      <c r="A39" s="50"/>
      <c r="B39" s="54"/>
      <c r="C39" s="52">
        <v>0</v>
      </c>
      <c r="D39" s="52">
        <v>0</v>
      </c>
      <c r="E39" s="52">
        <v>0</v>
      </c>
      <c r="F39" s="52">
        <v>0</v>
      </c>
      <c r="G39" s="1"/>
    </row>
    <row r="40" spans="1:7" ht="19.5" customHeight="1">
      <c r="A40" s="50"/>
      <c r="B40" s="54"/>
      <c r="C40" s="52">
        <v>0</v>
      </c>
      <c r="D40" s="52">
        <v>0</v>
      </c>
      <c r="E40" s="52">
        <v>0</v>
      </c>
      <c r="F40" s="52">
        <v>0</v>
      </c>
      <c r="G40" s="1"/>
    </row>
    <row r="41" spans="1:7" ht="19.5" customHeight="1">
      <c r="A41" s="50"/>
      <c r="B41" s="54"/>
      <c r="C41" s="52">
        <v>0</v>
      </c>
      <c r="D41" s="52">
        <v>0</v>
      </c>
      <c r="E41" s="52">
        <v>0</v>
      </c>
      <c r="F41" s="52">
        <v>0</v>
      </c>
      <c r="G41" s="1"/>
    </row>
    <row r="42" spans="1:7" ht="19.5" customHeight="1">
      <c r="A42" s="50"/>
      <c r="B42" s="54"/>
      <c r="C42" s="52">
        <v>0</v>
      </c>
      <c r="D42" s="52">
        <v>0</v>
      </c>
      <c r="E42" s="52">
        <v>0</v>
      </c>
      <c r="F42" s="52">
        <v>0</v>
      </c>
      <c r="G42" s="1"/>
    </row>
    <row r="43" spans="1:7" ht="19.5" customHeight="1">
      <c r="A43" s="50"/>
      <c r="B43" s="54"/>
      <c r="C43" s="52">
        <v>0</v>
      </c>
      <c r="D43" s="52">
        <v>0</v>
      </c>
      <c r="E43" s="52">
        <v>0</v>
      </c>
      <c r="F43" s="52">
        <v>0</v>
      </c>
      <c r="G43" s="1"/>
    </row>
    <row r="44" spans="1:7" ht="19.5" customHeight="1">
      <c r="A44" s="50"/>
      <c r="B44" s="54"/>
      <c r="C44" s="52">
        <v>0</v>
      </c>
      <c r="D44" s="52">
        <v>0</v>
      </c>
      <c r="E44" s="52">
        <v>0</v>
      </c>
      <c r="F44" s="52">
        <v>0</v>
      </c>
      <c r="G44" s="1"/>
    </row>
    <row r="45" spans="1:7" ht="19.5" customHeight="1">
      <c r="A45" s="50"/>
      <c r="B45" s="54"/>
      <c r="C45" s="52">
        <v>0</v>
      </c>
      <c r="D45" s="52">
        <v>0</v>
      </c>
      <c r="E45" s="52">
        <v>0</v>
      </c>
      <c r="F45" s="52">
        <v>0</v>
      </c>
      <c r="G45" s="1"/>
    </row>
    <row r="46" spans="1:7" ht="19.5" customHeight="1">
      <c r="A46" s="50"/>
      <c r="B46" s="54"/>
      <c r="C46" s="52">
        <v>0</v>
      </c>
      <c r="D46" s="52">
        <v>0</v>
      </c>
      <c r="E46" s="52">
        <v>0</v>
      </c>
      <c r="F46" s="52">
        <v>0</v>
      </c>
      <c r="G46" s="1"/>
    </row>
    <row r="47" spans="1:7" ht="19.5" customHeight="1">
      <c r="A47" s="50"/>
      <c r="B47" s="54"/>
      <c r="C47" s="52">
        <v>0</v>
      </c>
      <c r="D47" s="52">
        <v>0</v>
      </c>
      <c r="E47" s="52">
        <v>0</v>
      </c>
      <c r="F47" s="52">
        <v>0</v>
      </c>
      <c r="G47" s="1"/>
    </row>
    <row r="48" spans="1:7" ht="19.5" customHeight="1">
      <c r="A48" s="50"/>
      <c r="B48" s="54"/>
      <c r="C48" s="52">
        <v>0</v>
      </c>
      <c r="D48" s="52">
        <v>0</v>
      </c>
      <c r="E48" s="52">
        <v>0</v>
      </c>
      <c r="F48" s="52">
        <v>0</v>
      </c>
      <c r="G48" s="1"/>
    </row>
    <row r="49" spans="1:7" ht="17.25" customHeight="1">
      <c r="A49" s="50" t="s">
        <v>82</v>
      </c>
      <c r="B49" s="93">
        <v>132.3509</v>
      </c>
      <c r="C49" s="52" t="s">
        <v>83</v>
      </c>
      <c r="D49" s="52">
        <v>0</v>
      </c>
      <c r="E49" s="52">
        <v>0</v>
      </c>
      <c r="F49" s="16">
        <v>0</v>
      </c>
      <c r="G49" s="1"/>
    </row>
    <row r="50" spans="2:7" ht="17.25" customHeight="1">
      <c r="B50" s="16"/>
      <c r="C50" s="52"/>
      <c r="D50" s="52"/>
      <c r="E50" s="52"/>
      <c r="F50" s="16"/>
      <c r="G50" s="1"/>
    </row>
    <row r="51" spans="1:7" ht="17.25" customHeight="1">
      <c r="A51" s="50"/>
      <c r="B51" s="55"/>
      <c r="C51" s="52"/>
      <c r="D51" s="52"/>
      <c r="E51" s="52"/>
      <c r="F51" s="16"/>
      <c r="G51" s="1"/>
    </row>
    <row r="52" spans="1:7" ht="17.25" customHeight="1">
      <c r="A52" s="50"/>
      <c r="B52" s="16"/>
      <c r="C52" s="52"/>
      <c r="D52" s="52"/>
      <c r="E52" s="52"/>
      <c r="F52" s="16"/>
      <c r="G52" s="1"/>
    </row>
    <row r="53" spans="1:7" ht="17.25" customHeight="1">
      <c r="A53" s="50"/>
      <c r="B53" s="16"/>
      <c r="C53" s="52"/>
      <c r="D53" s="52"/>
      <c r="E53" s="52"/>
      <c r="F53" s="16"/>
      <c r="G53" s="1"/>
    </row>
    <row r="54" spans="1:7" ht="17.25" customHeight="1">
      <c r="A54" s="56" t="s">
        <v>49</v>
      </c>
      <c r="B54" s="57">
        <f>B49+B6</f>
        <v>3896.131</v>
      </c>
      <c r="C54" s="56" t="s">
        <v>50</v>
      </c>
      <c r="D54" s="58">
        <f>D6-D49</f>
        <v>3896.1310000000003</v>
      </c>
      <c r="E54" s="58">
        <f>E6-E49</f>
        <v>3896.1310000000003</v>
      </c>
      <c r="F54" s="58">
        <f>F6-F49</f>
        <v>0</v>
      </c>
      <c r="G54" s="1"/>
    </row>
    <row r="80" ht="12.75" customHeight="1">
      <c r="AF80" s="34"/>
    </row>
    <row r="81" ht="12.75" customHeight="1">
      <c r="AD81" s="34"/>
    </row>
    <row r="82" spans="31:32" ht="12.75" customHeight="1">
      <c r="AE82" s="34"/>
      <c r="AF82" s="34"/>
    </row>
    <row r="83" spans="32:33" ht="12.75" customHeight="1">
      <c r="AF83" s="34"/>
      <c r="AG83" s="34"/>
    </row>
    <row r="84" ht="12.75" customHeight="1">
      <c r="AG84" s="59" t="s">
        <v>51</v>
      </c>
    </row>
    <row r="121" ht="12.75" customHeight="1">
      <c r="Z121" s="34"/>
    </row>
    <row r="122" spans="23:26" ht="12.75" customHeight="1">
      <c r="W122" s="34"/>
      <c r="X122" s="34"/>
      <c r="Y122" s="34"/>
      <c r="Z122" s="59" t="s">
        <v>51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6.66015625" style="34" customWidth="1"/>
    <col min="2" max="2" width="36.16015625" style="34" customWidth="1"/>
    <col min="3" max="5" width="28" style="34" customWidth="1"/>
    <col min="6" max="6" width="9.16015625" style="34" customWidth="1"/>
    <col min="7" max="7" width="13.5" style="34" customWidth="1"/>
    <col min="8" max="16384" width="9.16015625" style="34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84</v>
      </c>
      <c r="B2" s="2"/>
      <c r="C2" s="2"/>
      <c r="D2" s="2"/>
      <c r="E2" s="2"/>
      <c r="F2" s="3"/>
      <c r="G2" s="3"/>
    </row>
    <row r="3" spans="1:7" ht="21" customHeight="1">
      <c r="A3" s="4" t="s">
        <v>225</v>
      </c>
      <c r="B3" s="1"/>
      <c r="C3" s="1"/>
      <c r="D3" s="1"/>
      <c r="E3" s="5" t="s">
        <v>8</v>
      </c>
      <c r="F3" s="1"/>
      <c r="G3" s="1"/>
    </row>
    <row r="4" spans="1:7" ht="17.25" customHeight="1">
      <c r="A4" s="6" t="s">
        <v>53</v>
      </c>
      <c r="B4" s="7"/>
      <c r="C4" s="7" t="s">
        <v>85</v>
      </c>
      <c r="D4" s="8"/>
      <c r="E4" s="9"/>
      <c r="F4" s="1"/>
      <c r="G4" s="1"/>
    </row>
    <row r="5" spans="1:7" ht="21" customHeight="1">
      <c r="A5" s="10" t="s">
        <v>62</v>
      </c>
      <c r="B5" s="11" t="s">
        <v>76</v>
      </c>
      <c r="C5" s="12" t="s">
        <v>15</v>
      </c>
      <c r="D5" s="12" t="s">
        <v>71</v>
      </c>
      <c r="E5" s="12" t="s">
        <v>72</v>
      </c>
      <c r="F5" s="1"/>
      <c r="G5" s="1"/>
    </row>
    <row r="6" spans="1:7" ht="21" customHeight="1">
      <c r="A6" s="13" t="s">
        <v>69</v>
      </c>
      <c r="B6" s="13" t="s">
        <v>69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15</v>
      </c>
      <c r="C7" s="16">
        <f>SUM(C8:C12)</f>
        <v>3906.1309999999994</v>
      </c>
      <c r="D7" s="16">
        <f>SUM(D8:D12)</f>
        <v>3046.1309999999994</v>
      </c>
      <c r="E7" s="16">
        <f>SUM(E8:E12)</f>
        <v>860</v>
      </c>
      <c r="F7" s="1"/>
      <c r="G7" s="1"/>
    </row>
    <row r="8" spans="1:7" ht="18.75" customHeight="1">
      <c r="A8" s="95" t="s">
        <v>232</v>
      </c>
      <c r="B8" s="101" t="s">
        <v>228</v>
      </c>
      <c r="C8" s="16">
        <f>SUM(D8:E8)</f>
        <v>2273.95</v>
      </c>
      <c r="D8" s="17">
        <v>2268.95</v>
      </c>
      <c r="E8" s="16">
        <v>5</v>
      </c>
      <c r="F8" s="1"/>
      <c r="G8" s="1"/>
    </row>
    <row r="9" spans="1:7" ht="18.75" customHeight="1">
      <c r="A9" s="95" t="s">
        <v>233</v>
      </c>
      <c r="B9" s="101" t="s">
        <v>229</v>
      </c>
      <c r="C9" s="16">
        <f>SUM(D9:E9)</f>
        <v>1259.3509</v>
      </c>
      <c r="D9" s="17">
        <v>404.3509</v>
      </c>
      <c r="E9" s="92">
        <v>855</v>
      </c>
      <c r="F9" s="1"/>
      <c r="G9" s="1"/>
    </row>
    <row r="10" spans="1:7" ht="18.75" customHeight="1">
      <c r="A10" s="95" t="s">
        <v>234</v>
      </c>
      <c r="B10" s="101" t="s">
        <v>230</v>
      </c>
      <c r="C10" s="16">
        <f>SUM(D10:E10)</f>
        <v>43.6801</v>
      </c>
      <c r="D10" s="17">
        <v>43.6801</v>
      </c>
      <c r="E10" s="16"/>
      <c r="F10" s="1"/>
      <c r="G10" s="1"/>
    </row>
    <row r="11" spans="1:7" ht="18.75" customHeight="1">
      <c r="A11" s="95" t="s">
        <v>217</v>
      </c>
      <c r="B11" s="101" t="s">
        <v>220</v>
      </c>
      <c r="C11" s="16">
        <f>SUM(D11:E11)</f>
        <v>264.99</v>
      </c>
      <c r="D11" s="17">
        <v>264.99</v>
      </c>
      <c r="E11" s="16"/>
      <c r="F11" s="1"/>
      <c r="G11" s="1"/>
    </row>
    <row r="12" spans="1:7" ht="18.75" customHeight="1">
      <c r="A12" s="95" t="s">
        <v>235</v>
      </c>
      <c r="B12" s="101" t="s">
        <v>231</v>
      </c>
      <c r="C12" s="16">
        <f>SUM(D12:E12)</f>
        <v>64.16</v>
      </c>
      <c r="D12" s="17">
        <v>64.16</v>
      </c>
      <c r="E12" s="16"/>
      <c r="F12" s="1"/>
      <c r="G12" s="1"/>
    </row>
    <row r="13" spans="1:7" ht="18.75" customHeight="1">
      <c r="A13" s="15"/>
      <c r="B13" s="15"/>
      <c r="C13" s="16"/>
      <c r="D13" s="17"/>
      <c r="E13" s="17"/>
      <c r="F13" s="1"/>
      <c r="G13" s="1"/>
    </row>
    <row r="14" spans="1:7" ht="18.75" customHeight="1">
      <c r="A14" s="15"/>
      <c r="B14" s="15"/>
      <c r="C14" s="16"/>
      <c r="D14" s="17"/>
      <c r="E14" s="17"/>
      <c r="F14" s="1"/>
      <c r="G14" s="1"/>
    </row>
    <row r="15" spans="1:7" ht="18.75" customHeight="1">
      <c r="A15" s="15"/>
      <c r="B15" s="15"/>
      <c r="C15" s="16"/>
      <c r="D15" s="17"/>
      <c r="E15" s="17"/>
      <c r="F15" s="1"/>
      <c r="G15" s="1"/>
    </row>
    <row r="16" spans="1:7" ht="18.75" customHeight="1">
      <c r="A16" s="15"/>
      <c r="B16" s="15"/>
      <c r="C16" s="16"/>
      <c r="D16" s="17"/>
      <c r="E16" s="17"/>
      <c r="F16" s="1"/>
      <c r="G16" s="1"/>
    </row>
    <row r="17" spans="1:5" ht="18.75" customHeight="1">
      <c r="A17" s="15"/>
      <c r="B17" s="15"/>
      <c r="C17" s="16"/>
      <c r="D17" s="17"/>
      <c r="E17" s="17"/>
    </row>
    <row r="18" spans="1:7" ht="18.75" customHeight="1">
      <c r="A18" s="15"/>
      <c r="B18" s="15"/>
      <c r="C18" s="16"/>
      <c r="D18" s="17"/>
      <c r="E18" s="17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showZeros="0" workbookViewId="0" topLeftCell="A13">
      <selection activeCell="D29" sqref="D29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3" width="28" style="34" customWidth="1"/>
    <col min="4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1"/>
      <c r="D1" s="35"/>
      <c r="E1" s="35"/>
      <c r="F1" s="35"/>
      <c r="G1" s="35"/>
    </row>
    <row r="2" spans="1:7" ht="29.25" customHeight="1">
      <c r="A2" s="19" t="s">
        <v>86</v>
      </c>
      <c r="B2" s="19"/>
      <c r="C2" s="2"/>
      <c r="D2" s="19"/>
      <c r="E2" s="19"/>
      <c r="F2" s="36"/>
      <c r="G2" s="36"/>
    </row>
    <row r="3" spans="1:7" ht="21" customHeight="1">
      <c r="A3" s="4" t="s">
        <v>225</v>
      </c>
      <c r="B3" s="1"/>
      <c r="C3" s="1"/>
      <c r="D3" s="35"/>
      <c r="E3" s="37" t="s">
        <v>8</v>
      </c>
      <c r="F3" s="35"/>
      <c r="G3" s="35"/>
    </row>
    <row r="4" spans="1:7" ht="17.25" customHeight="1">
      <c r="A4" s="6" t="s">
        <v>87</v>
      </c>
      <c r="B4" s="7"/>
      <c r="C4" s="6" t="s">
        <v>88</v>
      </c>
      <c r="D4" s="6"/>
      <c r="E4" s="6"/>
      <c r="F4" s="35"/>
      <c r="G4" s="35"/>
    </row>
    <row r="5" spans="1:7" ht="21" customHeight="1">
      <c r="A5" s="38" t="s">
        <v>62</v>
      </c>
      <c r="B5" s="11" t="s">
        <v>76</v>
      </c>
      <c r="C5" s="99" t="s">
        <v>15</v>
      </c>
      <c r="D5" s="99" t="s">
        <v>89</v>
      </c>
      <c r="E5" s="99" t="s">
        <v>90</v>
      </c>
      <c r="F5" s="35"/>
      <c r="G5" s="35"/>
    </row>
    <row r="6" spans="1:7" ht="21" customHeight="1">
      <c r="A6" s="39" t="s">
        <v>69</v>
      </c>
      <c r="B6" s="39" t="s">
        <v>69</v>
      </c>
      <c r="C6" s="10">
        <v>1</v>
      </c>
      <c r="D6" s="38">
        <f>C6+1</f>
        <v>2</v>
      </c>
      <c r="E6" s="38">
        <f>D6+1</f>
        <v>3</v>
      </c>
      <c r="F6" s="35"/>
      <c r="G6" s="35"/>
    </row>
    <row r="7" spans="1:8" ht="18.75" customHeight="1">
      <c r="A7" s="15"/>
      <c r="B7" s="41" t="s">
        <v>15</v>
      </c>
      <c r="C7" s="16">
        <f>C8+C23+C48+C63</f>
        <v>3046.1310000000003</v>
      </c>
      <c r="D7" s="16">
        <f>D8+D23+D48+D63</f>
        <v>2457.0190000000002</v>
      </c>
      <c r="E7" s="16">
        <f>E8+E23+E48+E63</f>
        <v>589.112</v>
      </c>
      <c r="F7" s="44"/>
      <c r="G7" s="44"/>
      <c r="H7" s="34"/>
    </row>
    <row r="8" spans="1:8" ht="18.75" customHeight="1">
      <c r="A8" s="15" t="s">
        <v>91</v>
      </c>
      <c r="B8" s="41" t="s">
        <v>92</v>
      </c>
      <c r="C8" s="16">
        <f>SUM(C9:C22)</f>
        <v>2425.219</v>
      </c>
      <c r="D8" s="16">
        <f>SUM(D9:D22)</f>
        <v>2425.219</v>
      </c>
      <c r="E8" s="16">
        <f>SUM(E9:E22)</f>
        <v>0</v>
      </c>
      <c r="F8" s="1"/>
      <c r="G8" s="1"/>
      <c r="H8" s="34"/>
    </row>
    <row r="9" spans="1:7" ht="18.75" customHeight="1">
      <c r="A9" s="15" t="s">
        <v>93</v>
      </c>
      <c r="B9" s="41" t="s">
        <v>94</v>
      </c>
      <c r="C9" s="16">
        <f>SUM(D9:E9)</f>
        <v>616.11</v>
      </c>
      <c r="D9" s="16">
        <v>616.11</v>
      </c>
      <c r="E9" s="16"/>
      <c r="F9" s="1"/>
      <c r="G9" s="1"/>
    </row>
    <row r="10" spans="1:7" ht="18.75" customHeight="1">
      <c r="A10" s="15" t="s">
        <v>95</v>
      </c>
      <c r="B10" s="41" t="s">
        <v>96</v>
      </c>
      <c r="C10" s="16">
        <f aca="true" t="shared" si="0" ref="C10:C22">SUM(D10:E10)</f>
        <v>663.528</v>
      </c>
      <c r="D10" s="16">
        <v>663.528</v>
      </c>
      <c r="E10" s="16"/>
      <c r="F10" s="1"/>
      <c r="G10" s="1"/>
    </row>
    <row r="11" spans="1:7" ht="18.75" customHeight="1">
      <c r="A11" s="15" t="s">
        <v>97</v>
      </c>
      <c r="B11" s="41" t="s">
        <v>98</v>
      </c>
      <c r="C11" s="16">
        <f t="shared" si="0"/>
        <v>338.766</v>
      </c>
      <c r="D11" s="16">
        <v>338.766</v>
      </c>
      <c r="E11" s="16"/>
      <c r="F11" s="1"/>
      <c r="G11" s="35"/>
    </row>
    <row r="12" spans="1:7" ht="18.75" customHeight="1">
      <c r="A12" s="15" t="s">
        <v>99</v>
      </c>
      <c r="B12" s="41" t="s">
        <v>100</v>
      </c>
      <c r="C12" s="16">
        <f t="shared" si="0"/>
        <v>13.150079999999999</v>
      </c>
      <c r="D12" s="16">
        <v>13.150079999999999</v>
      </c>
      <c r="E12" s="16"/>
      <c r="F12" s="1"/>
      <c r="G12" s="35"/>
    </row>
    <row r="13" spans="1:7" ht="18.75" customHeight="1">
      <c r="A13" s="15" t="s">
        <v>101</v>
      </c>
      <c r="B13" s="41" t="s">
        <v>102</v>
      </c>
      <c r="C13" s="16">
        <f t="shared" si="0"/>
        <v>8.76672</v>
      </c>
      <c r="D13" s="16">
        <v>8.76672</v>
      </c>
      <c r="E13" s="16"/>
      <c r="F13" s="96"/>
      <c r="G13" s="35"/>
    </row>
    <row r="14" spans="1:7" ht="18.75" customHeight="1">
      <c r="A14" s="15" t="s">
        <v>103</v>
      </c>
      <c r="B14" s="41" t="s">
        <v>104</v>
      </c>
      <c r="C14" s="16">
        <f t="shared" si="0"/>
        <v>0</v>
      </c>
      <c r="D14" s="16"/>
      <c r="E14" s="16"/>
      <c r="F14" s="96"/>
      <c r="G14" s="35"/>
    </row>
    <row r="15" spans="1:7" ht="18.75" customHeight="1">
      <c r="A15" s="15" t="s">
        <v>105</v>
      </c>
      <c r="B15" s="41" t="s">
        <v>106</v>
      </c>
      <c r="C15" s="16">
        <f t="shared" si="0"/>
        <v>302.99</v>
      </c>
      <c r="D15" s="16">
        <v>302.99</v>
      </c>
      <c r="E15" s="16"/>
      <c r="F15" s="35"/>
      <c r="G15" s="35"/>
    </row>
    <row r="16" spans="1:7" ht="18.75" customHeight="1">
      <c r="A16" s="15" t="s">
        <v>107</v>
      </c>
      <c r="B16" s="41" t="s">
        <v>108</v>
      </c>
      <c r="C16" s="16">
        <f t="shared" si="0"/>
        <v>0</v>
      </c>
      <c r="D16" s="16"/>
      <c r="E16" s="16"/>
      <c r="F16" s="35"/>
      <c r="G16" s="35"/>
    </row>
    <row r="17" spans="1:5" ht="18.75" customHeight="1">
      <c r="A17" s="15" t="s">
        <v>109</v>
      </c>
      <c r="B17" s="41" t="s">
        <v>110</v>
      </c>
      <c r="C17" s="16">
        <f t="shared" si="0"/>
        <v>26</v>
      </c>
      <c r="D17" s="16">
        <v>26</v>
      </c>
      <c r="E17" s="16"/>
    </row>
    <row r="18" spans="1:7" ht="18.75" customHeight="1">
      <c r="A18" s="15" t="s">
        <v>111</v>
      </c>
      <c r="B18" s="41" t="s">
        <v>112</v>
      </c>
      <c r="C18" s="16">
        <f t="shared" si="0"/>
        <v>15</v>
      </c>
      <c r="D18" s="16">
        <v>15</v>
      </c>
      <c r="E18" s="16"/>
      <c r="F18" s="35"/>
      <c r="G18" s="35"/>
    </row>
    <row r="19" spans="1:5" ht="18.75" customHeight="1">
      <c r="A19" s="15" t="s">
        <v>113</v>
      </c>
      <c r="B19" s="41" t="s">
        <v>114</v>
      </c>
      <c r="C19" s="16">
        <f t="shared" si="0"/>
        <v>51.3425</v>
      </c>
      <c r="D19" s="16">
        <v>51.3425</v>
      </c>
      <c r="E19" s="16"/>
    </row>
    <row r="20" spans="1:5" ht="18.75" customHeight="1">
      <c r="A20" s="15" t="s">
        <v>115</v>
      </c>
      <c r="B20" s="41" t="s">
        <v>116</v>
      </c>
      <c r="C20" s="16">
        <f t="shared" si="0"/>
        <v>0</v>
      </c>
      <c r="D20" s="16"/>
      <c r="E20" s="16"/>
    </row>
    <row r="21" spans="1:5" ht="18.75" customHeight="1">
      <c r="A21" s="15" t="s">
        <v>117</v>
      </c>
      <c r="B21" s="41" t="s">
        <v>118</v>
      </c>
      <c r="C21" s="16">
        <f t="shared" si="0"/>
        <v>199.57</v>
      </c>
      <c r="D21" s="16">
        <v>199.57</v>
      </c>
      <c r="E21" s="16"/>
    </row>
    <row r="22" spans="1:6" ht="18.75" customHeight="1">
      <c r="A22" s="15" t="s">
        <v>119</v>
      </c>
      <c r="B22" s="41" t="s">
        <v>120</v>
      </c>
      <c r="C22" s="16">
        <f t="shared" si="0"/>
        <v>189.9957</v>
      </c>
      <c r="D22" s="16">
        <v>189.9957</v>
      </c>
      <c r="E22" s="16"/>
      <c r="F22" s="104"/>
    </row>
    <row r="23" spans="1:7" ht="18.75" customHeight="1">
      <c r="A23" s="15" t="s">
        <v>121</v>
      </c>
      <c r="B23" s="41" t="s">
        <v>122</v>
      </c>
      <c r="C23" s="16">
        <f>SUM(C24:C47)</f>
        <v>549.112</v>
      </c>
      <c r="D23" s="16">
        <f>SUM(D24:D47)</f>
        <v>0</v>
      </c>
      <c r="E23" s="16">
        <f>SUM(E24:E47)</f>
        <v>549.112</v>
      </c>
      <c r="F23" s="98"/>
      <c r="G23" s="97"/>
    </row>
    <row r="24" spans="1:6" ht="18.75" customHeight="1">
      <c r="A24" s="15" t="s">
        <v>123</v>
      </c>
      <c r="B24" s="41" t="s">
        <v>124</v>
      </c>
      <c r="C24" s="16">
        <f>SUM(D24:E24)</f>
        <v>42</v>
      </c>
      <c r="D24" s="16"/>
      <c r="E24" s="16">
        <v>42</v>
      </c>
      <c r="F24" s="97"/>
    </row>
    <row r="25" spans="1:6" ht="18.75" customHeight="1">
      <c r="A25" s="15" t="s">
        <v>125</v>
      </c>
      <c r="B25" s="41" t="s">
        <v>126</v>
      </c>
      <c r="C25" s="16">
        <f aca="true" t="shared" si="1" ref="C25:C47">SUM(D25:E25)</f>
        <v>0</v>
      </c>
      <c r="D25" s="16"/>
      <c r="E25" s="16"/>
      <c r="F25" s="97"/>
    </row>
    <row r="26" spans="1:6" ht="18.75" customHeight="1">
      <c r="A26" s="15" t="s">
        <v>127</v>
      </c>
      <c r="B26" s="41" t="s">
        <v>128</v>
      </c>
      <c r="C26" s="16">
        <f t="shared" si="1"/>
        <v>49.2</v>
      </c>
      <c r="D26" s="16"/>
      <c r="E26" s="16">
        <v>49.2</v>
      </c>
      <c r="F26" s="97"/>
    </row>
    <row r="27" spans="1:6" ht="18.75" customHeight="1">
      <c r="A27" s="15" t="s">
        <v>129</v>
      </c>
      <c r="B27" s="41" t="s">
        <v>130</v>
      </c>
      <c r="C27" s="16">
        <f t="shared" si="1"/>
        <v>20.5</v>
      </c>
      <c r="D27" s="16"/>
      <c r="E27" s="16">
        <v>20.5</v>
      </c>
      <c r="F27" s="97"/>
    </row>
    <row r="28" spans="1:6" ht="18.75" customHeight="1">
      <c r="A28" s="15" t="s">
        <v>131</v>
      </c>
      <c r="B28" s="41" t="s">
        <v>132</v>
      </c>
      <c r="C28" s="16">
        <f t="shared" si="1"/>
        <v>7.05</v>
      </c>
      <c r="D28" s="16"/>
      <c r="E28" s="16">
        <v>7.05</v>
      </c>
      <c r="F28" s="97"/>
    </row>
    <row r="29" spans="1:6" ht="18.75" customHeight="1">
      <c r="A29" s="15" t="s">
        <v>133</v>
      </c>
      <c r="B29" s="41" t="s">
        <v>134</v>
      </c>
      <c r="C29" s="16">
        <f t="shared" si="1"/>
        <v>144</v>
      </c>
      <c r="D29" s="16"/>
      <c r="E29" s="16">
        <v>144</v>
      </c>
      <c r="F29" s="97"/>
    </row>
    <row r="30" spans="1:6" ht="18.75" customHeight="1">
      <c r="A30" s="15" t="s">
        <v>135</v>
      </c>
      <c r="B30" s="41" t="s">
        <v>136</v>
      </c>
      <c r="C30" s="16">
        <f t="shared" si="1"/>
        <v>12.7</v>
      </c>
      <c r="D30" s="16"/>
      <c r="E30" s="16">
        <v>12.7</v>
      </c>
      <c r="F30" s="97"/>
    </row>
    <row r="31" spans="1:6" ht="18.75" customHeight="1">
      <c r="A31" s="15" t="s">
        <v>137</v>
      </c>
      <c r="B31" s="41" t="s">
        <v>138</v>
      </c>
      <c r="C31" s="16">
        <f t="shared" si="1"/>
        <v>12.84</v>
      </c>
      <c r="D31" s="16"/>
      <c r="E31" s="16">
        <v>12.84</v>
      </c>
      <c r="F31" s="97"/>
    </row>
    <row r="32" spans="1:6" ht="18.75" customHeight="1">
      <c r="A32" s="15" t="s">
        <v>139</v>
      </c>
      <c r="B32" s="41" t="s">
        <v>140</v>
      </c>
      <c r="C32" s="16">
        <f t="shared" si="1"/>
        <v>2</v>
      </c>
      <c r="D32" s="16"/>
      <c r="E32" s="16">
        <v>2</v>
      </c>
      <c r="F32" s="97"/>
    </row>
    <row r="33" spans="1:6" ht="18.75" customHeight="1">
      <c r="A33" s="15" t="s">
        <v>141</v>
      </c>
      <c r="B33" s="41" t="s">
        <v>142</v>
      </c>
      <c r="C33" s="16">
        <f t="shared" si="1"/>
        <v>9.1</v>
      </c>
      <c r="D33" s="16"/>
      <c r="E33" s="16">
        <v>9.1</v>
      </c>
      <c r="F33" s="97"/>
    </row>
    <row r="34" spans="1:6" ht="18.75" customHeight="1">
      <c r="A34" s="15" t="s">
        <v>143</v>
      </c>
      <c r="B34" s="41" t="s">
        <v>144</v>
      </c>
      <c r="C34" s="16">
        <f t="shared" si="1"/>
        <v>23</v>
      </c>
      <c r="D34" s="16"/>
      <c r="E34" s="16">
        <v>23</v>
      </c>
      <c r="F34" s="97"/>
    </row>
    <row r="35" spans="1:6" ht="18.75" customHeight="1">
      <c r="A35" s="15" t="s">
        <v>145</v>
      </c>
      <c r="B35" s="41" t="s">
        <v>146</v>
      </c>
      <c r="C35" s="16">
        <f t="shared" si="1"/>
        <v>12.322</v>
      </c>
      <c r="D35" s="16"/>
      <c r="E35" s="16">
        <v>12.322</v>
      </c>
      <c r="F35" s="97"/>
    </row>
    <row r="36" spans="1:6" ht="18.75" customHeight="1">
      <c r="A36" s="15" t="s">
        <v>147</v>
      </c>
      <c r="B36" s="41" t="s">
        <v>148</v>
      </c>
      <c r="C36" s="16">
        <f t="shared" si="1"/>
        <v>0</v>
      </c>
      <c r="D36" s="16"/>
      <c r="E36" s="16"/>
      <c r="F36" s="98"/>
    </row>
    <row r="37" spans="1:6" ht="18.75" customHeight="1">
      <c r="A37" s="15" t="s">
        <v>149</v>
      </c>
      <c r="B37" s="41" t="s">
        <v>150</v>
      </c>
      <c r="C37" s="16">
        <f t="shared" si="1"/>
        <v>0</v>
      </c>
      <c r="D37" s="16"/>
      <c r="E37" s="16"/>
      <c r="F37" s="97"/>
    </row>
    <row r="38" spans="1:5" ht="18.75" customHeight="1">
      <c r="A38" s="15" t="s">
        <v>151</v>
      </c>
      <c r="B38" s="41" t="s">
        <v>152</v>
      </c>
      <c r="C38" s="16">
        <f t="shared" si="1"/>
        <v>18</v>
      </c>
      <c r="D38" s="16"/>
      <c r="E38" s="16">
        <v>18</v>
      </c>
    </row>
    <row r="39" spans="1:5" ht="18.75" customHeight="1">
      <c r="A39" s="15" t="s">
        <v>153</v>
      </c>
      <c r="B39" s="41" t="s">
        <v>154</v>
      </c>
      <c r="C39" s="16">
        <f t="shared" si="1"/>
        <v>57</v>
      </c>
      <c r="D39" s="16"/>
      <c r="E39" s="16">
        <v>57</v>
      </c>
    </row>
    <row r="40" spans="1:5" ht="18.75" customHeight="1">
      <c r="A40" s="15" t="s">
        <v>155</v>
      </c>
      <c r="B40" s="41" t="s">
        <v>156</v>
      </c>
      <c r="C40" s="16">
        <f t="shared" si="1"/>
        <v>0</v>
      </c>
      <c r="D40" s="16"/>
      <c r="E40" s="16"/>
    </row>
    <row r="41" spans="1:5" ht="18.75" customHeight="1">
      <c r="A41" s="15" t="s">
        <v>157</v>
      </c>
      <c r="B41" s="41" t="s">
        <v>158</v>
      </c>
      <c r="C41" s="16">
        <f t="shared" si="1"/>
        <v>0</v>
      </c>
      <c r="D41" s="16"/>
      <c r="E41" s="16"/>
    </row>
    <row r="42" spans="1:5" ht="18.75" customHeight="1">
      <c r="A42" s="15" t="s">
        <v>159</v>
      </c>
      <c r="B42" s="41" t="s">
        <v>160</v>
      </c>
      <c r="C42" s="16">
        <f t="shared" si="1"/>
        <v>0</v>
      </c>
      <c r="D42" s="16"/>
      <c r="E42" s="16"/>
    </row>
    <row r="43" spans="1:5" ht="18.75" customHeight="1">
      <c r="A43" s="15" t="s">
        <v>161</v>
      </c>
      <c r="B43" s="41" t="s">
        <v>162</v>
      </c>
      <c r="C43" s="16">
        <f t="shared" si="1"/>
        <v>2</v>
      </c>
      <c r="D43" s="16"/>
      <c r="E43" s="16">
        <v>2</v>
      </c>
    </row>
    <row r="44" spans="1:5" ht="18.75" customHeight="1">
      <c r="A44" s="15" t="s">
        <v>163</v>
      </c>
      <c r="B44" s="41" t="s">
        <v>164</v>
      </c>
      <c r="C44" s="16">
        <f t="shared" si="1"/>
        <v>0</v>
      </c>
      <c r="D44" s="16"/>
      <c r="E44" s="16"/>
    </row>
    <row r="45" spans="1:5" ht="18.75" customHeight="1">
      <c r="A45" s="15" t="s">
        <v>165</v>
      </c>
      <c r="B45" s="41" t="s">
        <v>166</v>
      </c>
      <c r="C45" s="16">
        <f t="shared" si="1"/>
        <v>15</v>
      </c>
      <c r="D45" s="16"/>
      <c r="E45" s="16">
        <v>15</v>
      </c>
    </row>
    <row r="46" spans="1:5" ht="18.75" customHeight="1">
      <c r="A46" s="15" t="s">
        <v>167</v>
      </c>
      <c r="B46" s="41" t="s">
        <v>168</v>
      </c>
      <c r="C46" s="16">
        <f t="shared" si="1"/>
        <v>103.4</v>
      </c>
      <c r="D46" s="16"/>
      <c r="E46" s="16">
        <v>103.4</v>
      </c>
    </row>
    <row r="47" spans="1:5" ht="18.75" customHeight="1">
      <c r="A47" s="15" t="s">
        <v>169</v>
      </c>
      <c r="B47" s="41" t="s">
        <v>170</v>
      </c>
      <c r="C47" s="16">
        <f t="shared" si="1"/>
        <v>19</v>
      </c>
      <c r="D47" s="16"/>
      <c r="E47" s="16">
        <v>19</v>
      </c>
    </row>
    <row r="48" spans="1:5" ht="18.75" customHeight="1">
      <c r="A48" s="15" t="s">
        <v>171</v>
      </c>
      <c r="B48" s="41" t="s">
        <v>172</v>
      </c>
      <c r="C48" s="16">
        <f>SUM(C49:C62)</f>
        <v>31.8</v>
      </c>
      <c r="D48" s="16">
        <f>SUM(D49:D62)</f>
        <v>31.8</v>
      </c>
      <c r="E48" s="16">
        <f>SUM(E49:E62)</f>
        <v>0</v>
      </c>
    </row>
    <row r="49" spans="1:5" ht="18.75" customHeight="1">
      <c r="A49" s="15" t="s">
        <v>173</v>
      </c>
      <c r="B49" s="41" t="s">
        <v>174</v>
      </c>
      <c r="C49" s="16">
        <f>SUM(D49:E49)</f>
        <v>0</v>
      </c>
      <c r="D49" s="16"/>
      <c r="E49" s="16"/>
    </row>
    <row r="50" spans="1:5" ht="18.75" customHeight="1">
      <c r="A50" s="15" t="s">
        <v>175</v>
      </c>
      <c r="B50" s="41" t="s">
        <v>176</v>
      </c>
      <c r="C50" s="16">
        <f aca="true" t="shared" si="2" ref="C50:C62">SUM(D50:E50)</f>
        <v>0</v>
      </c>
      <c r="D50" s="16"/>
      <c r="E50" s="16"/>
    </row>
    <row r="51" spans="1:5" ht="18.75" customHeight="1">
      <c r="A51" s="15" t="s">
        <v>177</v>
      </c>
      <c r="B51" s="41" t="s">
        <v>178</v>
      </c>
      <c r="C51" s="16">
        <f t="shared" si="2"/>
        <v>0</v>
      </c>
      <c r="D51" s="16"/>
      <c r="E51" s="16"/>
    </row>
    <row r="52" spans="1:5" ht="18.75" customHeight="1">
      <c r="A52" s="15" t="s">
        <v>179</v>
      </c>
      <c r="B52" s="41" t="s">
        <v>180</v>
      </c>
      <c r="C52" s="16">
        <f t="shared" si="2"/>
        <v>0</v>
      </c>
      <c r="D52" s="16"/>
      <c r="E52" s="16"/>
    </row>
    <row r="53" spans="1:5" ht="18.75" customHeight="1">
      <c r="A53" s="15" t="s">
        <v>181</v>
      </c>
      <c r="B53" s="41" t="s">
        <v>182</v>
      </c>
      <c r="C53" s="16">
        <f t="shared" si="2"/>
        <v>0</v>
      </c>
      <c r="D53" s="16"/>
      <c r="E53" s="16"/>
    </row>
    <row r="54" spans="1:5" ht="18.75" customHeight="1">
      <c r="A54" s="15" t="s">
        <v>183</v>
      </c>
      <c r="B54" s="41" t="s">
        <v>184</v>
      </c>
      <c r="C54" s="16">
        <f t="shared" si="2"/>
        <v>0</v>
      </c>
      <c r="D54" s="16"/>
      <c r="E54" s="16"/>
    </row>
    <row r="55" spans="1:5" ht="18.75" customHeight="1">
      <c r="A55" s="15" t="s">
        <v>185</v>
      </c>
      <c r="B55" s="41" t="s">
        <v>186</v>
      </c>
      <c r="C55" s="16">
        <f t="shared" si="2"/>
        <v>0</v>
      </c>
      <c r="D55" s="16"/>
      <c r="E55" s="16"/>
    </row>
    <row r="56" spans="1:5" ht="18.75" customHeight="1">
      <c r="A56" s="15" t="s">
        <v>187</v>
      </c>
      <c r="B56" s="41" t="s">
        <v>188</v>
      </c>
      <c r="C56" s="16">
        <f t="shared" si="2"/>
        <v>0</v>
      </c>
      <c r="D56" s="16"/>
      <c r="E56" s="16"/>
    </row>
    <row r="57" spans="1:5" ht="18.75" customHeight="1">
      <c r="A57" s="15" t="s">
        <v>189</v>
      </c>
      <c r="B57" s="41" t="s">
        <v>190</v>
      </c>
      <c r="C57" s="16">
        <f t="shared" si="2"/>
        <v>0</v>
      </c>
      <c r="D57" s="16"/>
      <c r="E57" s="16"/>
    </row>
    <row r="58" spans="1:5" ht="18.75" customHeight="1">
      <c r="A58" s="15" t="s">
        <v>191</v>
      </c>
      <c r="B58" s="41" t="s">
        <v>192</v>
      </c>
      <c r="C58" s="16">
        <f t="shared" si="2"/>
        <v>0</v>
      </c>
      <c r="D58" s="16"/>
      <c r="E58" s="16"/>
    </row>
    <row r="59" spans="1:5" ht="18.75" customHeight="1">
      <c r="A59" s="15" t="s">
        <v>193</v>
      </c>
      <c r="B59" s="41" t="s">
        <v>194</v>
      </c>
      <c r="C59" s="16">
        <f t="shared" si="2"/>
        <v>0</v>
      </c>
      <c r="D59" s="16"/>
      <c r="E59" s="16"/>
    </row>
    <row r="60" spans="1:5" ht="18.75" customHeight="1">
      <c r="A60" s="15" t="s">
        <v>195</v>
      </c>
      <c r="B60" s="41" t="s">
        <v>196</v>
      </c>
      <c r="C60" s="16">
        <f t="shared" si="2"/>
        <v>0</v>
      </c>
      <c r="D60" s="16"/>
      <c r="E60" s="16"/>
    </row>
    <row r="61" spans="1:5" ht="18.75" customHeight="1">
      <c r="A61" s="15" t="s">
        <v>197</v>
      </c>
      <c r="B61" s="41" t="s">
        <v>198</v>
      </c>
      <c r="C61" s="16">
        <f t="shared" si="2"/>
        <v>0</v>
      </c>
      <c r="D61" s="16"/>
      <c r="E61" s="16"/>
    </row>
    <row r="62" spans="1:5" ht="20.25" customHeight="1">
      <c r="A62" s="15" t="s">
        <v>199</v>
      </c>
      <c r="B62" s="41" t="s">
        <v>200</v>
      </c>
      <c r="C62" s="16">
        <f t="shared" si="2"/>
        <v>31.8</v>
      </c>
      <c r="D62" s="16">
        <v>31.8</v>
      </c>
      <c r="E62" s="16"/>
    </row>
    <row r="63" spans="1:5" ht="18.75" customHeight="1">
      <c r="A63" s="15" t="s">
        <v>201</v>
      </c>
      <c r="B63" s="41" t="s">
        <v>202</v>
      </c>
      <c r="C63" s="16">
        <f>SUM(C64:C66)</f>
        <v>40</v>
      </c>
      <c r="D63" s="16">
        <f>SUM(D64:D66)</f>
        <v>0</v>
      </c>
      <c r="E63" s="16">
        <f>SUM(E64:E66)</f>
        <v>40</v>
      </c>
    </row>
    <row r="64" spans="1:5" ht="18.75" customHeight="1">
      <c r="A64" s="15" t="s">
        <v>203</v>
      </c>
      <c r="B64" s="41" t="s">
        <v>204</v>
      </c>
      <c r="C64" s="16">
        <f>SUM(D64:E64)</f>
        <v>0</v>
      </c>
      <c r="D64" s="16"/>
      <c r="E64" s="16"/>
    </row>
    <row r="65" spans="1:5" ht="18.75" customHeight="1">
      <c r="A65" s="15" t="s">
        <v>205</v>
      </c>
      <c r="B65" s="41" t="s">
        <v>206</v>
      </c>
      <c r="C65" s="16">
        <f>SUM(D65:E65)</f>
        <v>0</v>
      </c>
      <c r="D65" s="16"/>
      <c r="E65" s="16"/>
    </row>
    <row r="66" spans="1:5" ht="18.75" customHeight="1">
      <c r="A66" s="15" t="s">
        <v>207</v>
      </c>
      <c r="B66" s="41" t="s">
        <v>208</v>
      </c>
      <c r="C66" s="16">
        <f>SUM(D66:E66)</f>
        <v>40</v>
      </c>
      <c r="D66" s="16"/>
      <c r="E66" s="16">
        <v>40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8"/>
    </row>
    <row r="2" spans="1:7" ht="30" customHeight="1">
      <c r="A2" s="91" t="s">
        <v>209</v>
      </c>
      <c r="B2" s="19"/>
      <c r="C2" s="19"/>
      <c r="D2" s="20"/>
      <c r="E2" s="20"/>
      <c r="F2" s="20"/>
      <c r="G2" s="20"/>
    </row>
    <row r="3" spans="1:7" ht="18" customHeight="1">
      <c r="A3" s="21" t="s">
        <v>227</v>
      </c>
      <c r="B3" s="21"/>
      <c r="C3" s="21"/>
      <c r="G3" s="22" t="s">
        <v>8</v>
      </c>
    </row>
    <row r="4" spans="1:7" ht="31.5" customHeight="1">
      <c r="A4" s="23" t="s">
        <v>210</v>
      </c>
      <c r="B4" s="23" t="s">
        <v>211</v>
      </c>
      <c r="C4" s="23" t="s">
        <v>15</v>
      </c>
      <c r="D4" s="24" t="s">
        <v>212</v>
      </c>
      <c r="E4" s="23" t="s">
        <v>213</v>
      </c>
      <c r="F4" s="25" t="s">
        <v>214</v>
      </c>
      <c r="G4" s="23" t="s">
        <v>215</v>
      </c>
    </row>
    <row r="5" spans="1:7" ht="21.75" customHeight="1">
      <c r="A5" s="26" t="s">
        <v>69</v>
      </c>
      <c r="B5" s="26" t="s">
        <v>69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95" t="s">
        <v>236</v>
      </c>
      <c r="B6" s="102" t="s">
        <v>237</v>
      </c>
      <c r="C6" s="30">
        <f>SUM(D6:G6)</f>
        <v>201</v>
      </c>
      <c r="D6" s="31"/>
      <c r="E6" s="32">
        <v>57</v>
      </c>
      <c r="F6" s="32">
        <v>144</v>
      </c>
      <c r="G6" s="33">
        <v>0</v>
      </c>
    </row>
    <row r="7" spans="1:7" ht="22.5" customHeight="1">
      <c r="A7" s="34"/>
      <c r="B7" s="34"/>
      <c r="C7" s="34"/>
      <c r="D7" s="34"/>
      <c r="E7" s="34"/>
      <c r="F7" s="34"/>
      <c r="G7" s="34"/>
    </row>
    <row r="8" spans="1:7" ht="22.5" customHeight="1">
      <c r="A8" s="34"/>
      <c r="B8" s="34"/>
      <c r="C8" s="34"/>
      <c r="D8" s="34"/>
      <c r="E8" s="34"/>
      <c r="F8" s="34"/>
      <c r="G8" s="34"/>
    </row>
    <row r="9" spans="1:7" ht="22.5" customHeight="1">
      <c r="A9" s="34"/>
      <c r="B9" s="34"/>
      <c r="C9" s="34"/>
      <c r="D9" s="34"/>
      <c r="E9" s="34"/>
      <c r="F9" s="34"/>
      <c r="G9" s="34"/>
    </row>
    <row r="10" spans="1:7" ht="22.5" customHeight="1">
      <c r="A10" s="34"/>
      <c r="B10" s="34"/>
      <c r="C10" s="34"/>
      <c r="D10" s="34"/>
      <c r="E10" s="34"/>
      <c r="F10" s="34"/>
      <c r="G10" s="34"/>
    </row>
    <row r="11" spans="1:7" ht="22.5" customHeight="1">
      <c r="A11" s="34"/>
      <c r="B11" s="34"/>
      <c r="C11" s="34"/>
      <c r="D11" s="34"/>
      <c r="E11" s="34"/>
      <c r="F11" s="34"/>
      <c r="G11" s="34"/>
    </row>
    <row r="12" spans="1:7" ht="22.5" customHeight="1">
      <c r="A12" s="34"/>
      <c r="B12" s="34"/>
      <c r="C12" s="34"/>
      <c r="D12" s="34"/>
      <c r="E12" s="34"/>
      <c r="F12" s="34"/>
      <c r="G12" s="34"/>
    </row>
    <row r="13" spans="1:7" ht="22.5" customHeight="1">
      <c r="A13" s="34"/>
      <c r="B13" s="34"/>
      <c r="C13" s="34"/>
      <c r="E13" s="34"/>
      <c r="F13" s="34"/>
      <c r="G13" s="34"/>
    </row>
    <row r="14" spans="1:7" ht="22.5" customHeight="1">
      <c r="A14" s="34"/>
      <c r="B14" s="34"/>
      <c r="C14" s="34"/>
      <c r="D14" s="34"/>
      <c r="E14" s="34"/>
      <c r="F14" s="34"/>
      <c r="G14" s="34"/>
    </row>
    <row r="15" spans="5:7" ht="22.5" customHeight="1">
      <c r="E15" s="34"/>
      <c r="F15" s="34"/>
      <c r="G15" s="34"/>
    </row>
    <row r="16" spans="5:7" ht="12.75" customHeight="1">
      <c r="E16" s="34"/>
      <c r="G16" s="34"/>
    </row>
    <row r="17" spans="3:7" ht="12.75" customHeight="1">
      <c r="C17" s="34"/>
      <c r="E17" s="34"/>
      <c r="G17" s="34"/>
    </row>
    <row r="18" spans="3:7" ht="12.75" customHeight="1">
      <c r="C18" s="34"/>
      <c r="E18" s="34"/>
      <c r="G18" s="34"/>
    </row>
    <row r="19" spans="3:7" ht="12.75" customHeight="1">
      <c r="C19" s="34"/>
      <c r="G19" s="34"/>
    </row>
    <row r="20" spans="5:7" ht="12.75" customHeight="1">
      <c r="E20" s="34"/>
      <c r="G20" s="34"/>
    </row>
    <row r="24" ht="12.75" customHeight="1">
      <c r="D24" s="34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216</v>
      </c>
      <c r="B2" s="2"/>
      <c r="C2" s="2"/>
      <c r="D2" s="2"/>
      <c r="E2" s="2"/>
      <c r="F2" s="3"/>
      <c r="G2" s="3"/>
    </row>
    <row r="3" spans="1:7" ht="21" customHeight="1">
      <c r="A3" s="4" t="s">
        <v>1</v>
      </c>
      <c r="B3" s="1"/>
      <c r="C3" s="1"/>
      <c r="D3" s="1"/>
      <c r="E3" s="5" t="s">
        <v>8</v>
      </c>
      <c r="F3" s="1"/>
      <c r="G3" s="1"/>
    </row>
    <row r="4" spans="1:7" ht="17.25" customHeight="1">
      <c r="A4" s="6" t="s">
        <v>53</v>
      </c>
      <c r="B4" s="7"/>
      <c r="C4" s="7" t="s">
        <v>85</v>
      </c>
      <c r="D4" s="8"/>
      <c r="E4" s="9"/>
      <c r="F4" s="1"/>
      <c r="G4" s="1"/>
    </row>
    <row r="5" spans="1:7" ht="21" customHeight="1">
      <c r="A5" s="10" t="s">
        <v>62</v>
      </c>
      <c r="B5" s="11" t="s">
        <v>76</v>
      </c>
      <c r="C5" s="12" t="s">
        <v>15</v>
      </c>
      <c r="D5" s="12" t="s">
        <v>71</v>
      </c>
      <c r="E5" s="12" t="s">
        <v>72</v>
      </c>
      <c r="F5" s="1"/>
      <c r="G5" s="1"/>
    </row>
    <row r="6" spans="1:7" ht="21" customHeight="1">
      <c r="A6" s="13" t="s">
        <v>69</v>
      </c>
      <c r="B6" s="13" t="s">
        <v>69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7"/>
      <c r="E7" s="17"/>
      <c r="F7" s="1"/>
      <c r="G7" s="1"/>
    </row>
    <row r="8" spans="1:7" ht="18.75" customHeight="1">
      <c r="A8" s="15"/>
      <c r="B8" s="15"/>
      <c r="C8" s="16"/>
      <c r="D8" s="17"/>
      <c r="E8" s="17"/>
      <c r="F8" s="1"/>
      <c r="G8" s="1"/>
    </row>
    <row r="9" spans="1:7" ht="18.75" customHeight="1">
      <c r="A9" s="15"/>
      <c r="B9" s="15"/>
      <c r="C9" s="16"/>
      <c r="D9" s="17"/>
      <c r="E9" s="17"/>
      <c r="F9" s="1"/>
      <c r="G9" s="1"/>
    </row>
    <row r="10" spans="1:7" ht="18.75" customHeight="1">
      <c r="A10" s="15"/>
      <c r="B10" s="15"/>
      <c r="C10" s="16"/>
      <c r="D10" s="17"/>
      <c r="E10" s="17"/>
      <c r="F10" s="1"/>
      <c r="G10" s="1"/>
    </row>
    <row r="11" spans="1:7" ht="18.75" customHeight="1">
      <c r="A11" s="15"/>
      <c r="B11" s="15"/>
      <c r="C11" s="16"/>
      <c r="D11" s="17"/>
      <c r="E11" s="17"/>
      <c r="F11" s="1"/>
      <c r="G11" s="1"/>
    </row>
    <row r="12" spans="1:7" ht="18.75" customHeight="1">
      <c r="A12" s="15"/>
      <c r="B12" s="15"/>
      <c r="C12" s="16"/>
      <c r="D12" s="17"/>
      <c r="E12" s="17"/>
      <c r="F12" s="1"/>
      <c r="G12" s="1"/>
    </row>
    <row r="13" spans="1:7" ht="18.75" customHeight="1">
      <c r="A13" s="15"/>
      <c r="B13" s="15"/>
      <c r="C13" s="16"/>
      <c r="D13" s="17"/>
      <c r="E13" s="17"/>
      <c r="F13" s="1"/>
      <c r="G13" s="1"/>
    </row>
    <row r="14" spans="1:7" ht="18.75" customHeight="1">
      <c r="A14" s="15"/>
      <c r="B14" s="15"/>
      <c r="C14" s="16"/>
      <c r="D14" s="17"/>
      <c r="E14" s="17"/>
      <c r="F14" s="1"/>
      <c r="G14" s="1"/>
    </row>
    <row r="15" spans="1:7" ht="18.75" customHeight="1">
      <c r="A15" s="15"/>
      <c r="B15" s="15"/>
      <c r="C15" s="16"/>
      <c r="D15" s="17"/>
      <c r="E15" s="17"/>
      <c r="F15" s="1"/>
      <c r="G15" s="1"/>
    </row>
    <row r="16" spans="1:7" ht="18.75" customHeight="1">
      <c r="A16" s="15"/>
      <c r="B16" s="15"/>
      <c r="C16" s="16"/>
      <c r="D16" s="17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 User</cp:lastModifiedBy>
  <dcterms:created xsi:type="dcterms:W3CDTF">2016-11-25T16:31:09Z</dcterms:created>
  <dcterms:modified xsi:type="dcterms:W3CDTF">2017-03-20T06:39:07Z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