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<sst xmlns="http://schemas.openxmlformats.org/spreadsheetml/2006/main" count="36" uniqueCount="36">
  <si>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弋阳县2025年4月高龄补贴发放汇总表</t>
  </si>
  <si>
    <t>所属乡镇</t>
  </si>
  <si>
    <t>发放总人数</t>
  </si>
  <si>
    <t>发放总金额(元）</t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</si>
  <si>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</si>
  <si>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80-89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</si>
  <si>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周岁发放人数</t>
    </r>
  </si>
  <si>
    <r>
      <rPr>
        <b/>
        <sz val="10"/>
        <rFont val="Arial"/>
        <charset val="0"/>
      </rPr>
      <t>90-99</t>
    </r>
    <r>
      <rPr>
        <b/>
        <sz val="10"/>
        <rFont val="宋体"/>
        <charset val="0"/>
      </rPr>
      <t>周岁发放金额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</si>
  <si>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周岁以上发放人数</t>
    </r>
  </si>
  <si>
    <r>
      <rPr>
        <b/>
        <sz val="10"/>
        <rFont val="Arial"/>
        <charset val="0"/>
      </rPr>
      <t>100</t>
    </r>
    <r>
      <rPr>
        <b/>
        <sz val="10"/>
        <rFont val="宋体"/>
        <charset val="0"/>
      </rPr>
      <t>周岁以上发放金额</t>
    </r>
  </si>
  <si>
    <t>备注</t>
  </si>
  <si>
    <t>曹溪镇</t>
  </si>
  <si>
    <t>叠山镇</t>
  </si>
  <si>
    <t>港口镇</t>
  </si>
  <si>
    <t>葛溪乡</t>
  </si>
  <si>
    <t>圭峰镇</t>
  </si>
  <si>
    <t>花亭街道办</t>
  </si>
  <si>
    <t>南岩街道</t>
  </si>
  <si>
    <t>漆工镇</t>
  </si>
  <si>
    <t>补发吴爱娥2025年1-3月共180元。</t>
  </si>
  <si>
    <t>清湖乡</t>
  </si>
  <si>
    <t>三县岭镇</t>
  </si>
  <si>
    <t>桃源街道</t>
  </si>
  <si>
    <t>湾里乡</t>
  </si>
  <si>
    <t>旭光乡</t>
  </si>
  <si>
    <t>弋江镇</t>
  </si>
  <si>
    <t>樟树墩镇</t>
  </si>
  <si>
    <t>中畈乡</t>
  </si>
  <si>
    <t>朱坑镇</t>
  </si>
  <si>
    <t>补发周秋莲、谢火年、颜秋莲2025年1-3月共540元。</t>
  </si>
  <si>
    <t>合计</t>
  </si>
  <si>
    <t>586760（伍拾捌万陆仟柒佰陆拾）</t>
  </si>
  <si>
    <t xml:space="preserve">制表人：                                                                                         </t>
  </si>
  <si>
    <t>审核人：</t>
  </si>
  <si>
    <t>分管领导、财务领导：</t>
  </si>
  <si>
    <t>弋阳县民政局           弋阳农商银行           1653401262206020010012                                     2025年4月14日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</si>
</sst>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99600"/>
      <color rgb="00ED7D3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A3" sqref="A3"/>
    </sheetView>
  </sheetViews>
  <sheetFormatPr defaultColWidth="9" defaultRowHeight="13.5"/>
  <cols>
    <col min="1" max="1" width="10.75" style="1" customWidth="1"/>
    <col min="2" max="2" width="9.875" style="1" customWidth="1"/>
    <col min="3" max="3" width="16.875" style="1" customWidth="1"/>
    <col min="4" max="4" width="13" style="1" customWidth="1"/>
    <col min="5" max="5" width="15.75" style="1" customWidth="1"/>
    <col min="6" max="6" width="13.3" style="1" customWidth="1"/>
    <col min="7" max="7" width="15.5" style="1" customWidth="1"/>
    <col min="8" max="8" width="14.675" style="1" customWidth="1"/>
    <col min="9" max="9" width="12.875" style="1" customWidth="1"/>
    <col min="10" max="10" width="16.625" style="1" customWidth="1"/>
    <col min="11" max="16384" width="9" style="1"/>
  </cols>
  <sheetData>
    <row r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18" customHeight="1" spans="1:10">
      <c r="A3" s="8" t="s">
        <v>11</v>
      </c>
      <c r="B3" s="9">
        <f>D3+F3+H3</f>
        <v>567</v>
      </c>
      <c r="C3" s="9">
        <f>E3+G3+I3</f>
        <v>35620</v>
      </c>
      <c r="D3" s="9">
        <v>532</v>
      </c>
      <c r="E3" s="9">
        <f>D3*60</f>
        <v>31920</v>
      </c>
      <c r="F3" s="9">
        <v>34</v>
      </c>
      <c r="G3" s="10">
        <f>F3*100</f>
        <v>3400</v>
      </c>
      <c r="H3" s="9">
        <v>1</v>
      </c>
      <c r="I3" s="10">
        <f>H3*300</f>
        <v>300</v>
      </c>
      <c r="J3" s="22"/>
    </row>
    <row r="4" s="1" customFormat="1" ht="18" customHeight="1" spans="1:10">
      <c r="A4" s="8" t="s">
        <v>12</v>
      </c>
      <c r="B4" s="9">
        <f t="shared" ref="B4:B20" si="0">D4+F4+H4</f>
        <v>249</v>
      </c>
      <c r="C4" s="9">
        <f t="shared" ref="C4:C19" si="1">E4+G4+I4</f>
        <v>16140</v>
      </c>
      <c r="D4" s="9">
        <v>224</v>
      </c>
      <c r="E4" s="9">
        <f>D4*60</f>
        <v>13440</v>
      </c>
      <c r="F4" s="9">
        <v>24</v>
      </c>
      <c r="G4" s="10">
        <f>F4*100</f>
        <v>2400</v>
      </c>
      <c r="H4" s="9">
        <v>1</v>
      </c>
      <c r="I4" s="10">
        <f t="shared" ref="I4:I19" si="2">H4*300</f>
        <v>300</v>
      </c>
      <c r="J4" s="22"/>
    </row>
    <row r="5" s="1" customFormat="1" ht="18" customHeight="1" spans="1:10">
      <c r="A5" s="8" t="s">
        <v>13</v>
      </c>
      <c r="B5" s="9">
        <f t="shared" si="0"/>
        <v>393</v>
      </c>
      <c r="C5" s="9">
        <f t="shared" si="1"/>
        <v>26180</v>
      </c>
      <c r="D5" s="9">
        <v>338</v>
      </c>
      <c r="E5" s="9">
        <f>D5*60</f>
        <v>20280</v>
      </c>
      <c r="F5" s="9">
        <v>53</v>
      </c>
      <c r="G5" s="10">
        <f>F5*100</f>
        <v>5300</v>
      </c>
      <c r="H5" s="9">
        <v>2</v>
      </c>
      <c r="I5" s="10">
        <f>H5*300</f>
        <v>600</v>
      </c>
      <c r="J5" s="15"/>
    </row>
    <row r="6" s="1" customFormat="1" ht="18" customHeight="1" spans="1:10">
      <c r="A6" s="11" t="s">
        <v>14</v>
      </c>
      <c r="B6" s="9">
        <f t="shared" si="0"/>
        <v>495</v>
      </c>
      <c r="C6" s="9">
        <f t="shared" si="1"/>
        <v>32300</v>
      </c>
      <c r="D6" s="9">
        <v>440</v>
      </c>
      <c r="E6" s="9">
        <f>D6*60</f>
        <v>26400</v>
      </c>
      <c r="F6" s="9">
        <v>53</v>
      </c>
      <c r="G6" s="10">
        <f>F6*100</f>
        <v>5300</v>
      </c>
      <c r="H6" s="9">
        <v>2</v>
      </c>
      <c r="I6" s="10">
        <f t="shared" si="2"/>
        <v>600</v>
      </c>
      <c r="J6" s="22"/>
    </row>
    <row r="7" s="1" customFormat="1" ht="18" customHeight="1" spans="1:10">
      <c r="A7" s="11" t="s">
        <v>15</v>
      </c>
      <c r="B7" s="9">
        <f t="shared" si="0"/>
        <v>623</v>
      </c>
      <c r="C7" s="9">
        <f t="shared" si="1"/>
        <v>40220</v>
      </c>
      <c r="D7" s="9">
        <v>552</v>
      </c>
      <c r="E7" s="9">
        <f>D7*60</f>
        <v>33120</v>
      </c>
      <c r="F7" s="9">
        <v>71</v>
      </c>
      <c r="G7" s="10">
        <f>F7*100</f>
        <v>7100</v>
      </c>
      <c r="H7" s="9">
        <v>0</v>
      </c>
      <c r="I7" s="10">
        <f t="shared" si="2"/>
        <v>0</v>
      </c>
      <c r="J7" s="15"/>
    </row>
    <row r="8" s="1" customFormat="1" ht="18" customHeight="1" spans="1:10">
      <c r="A8" s="8" t="s">
        <v>16</v>
      </c>
      <c r="B8" s="9">
        <f t="shared" si="0"/>
        <v>253</v>
      </c>
      <c r="C8" s="9">
        <f t="shared" si="1"/>
        <v>16420</v>
      </c>
      <c r="D8" s="9">
        <v>222</v>
      </c>
      <c r="E8" s="9">
        <f>D8*60</f>
        <v>13320</v>
      </c>
      <c r="F8" s="9">
        <v>31</v>
      </c>
      <c r="G8" s="10">
        <f>F8*100</f>
        <v>3100</v>
      </c>
      <c r="H8" s="9">
        <v>0</v>
      </c>
      <c r="I8" s="10">
        <f t="shared" si="2"/>
        <v>0</v>
      </c>
      <c r="J8" s="15"/>
    </row>
    <row r="9" s="1" customFormat="1" ht="18" customHeight="1" spans="1:10">
      <c r="A9" s="8" t="s">
        <v>17</v>
      </c>
      <c r="B9" s="9">
        <f t="shared" si="0"/>
        <v>828</v>
      </c>
      <c r="C9" s="9">
        <f t="shared" si="1"/>
        <v>53760</v>
      </c>
      <c r="D9" s="9">
        <v>736</v>
      </c>
      <c r="E9" s="9">
        <f>D9*60</f>
        <v>44160</v>
      </c>
      <c r="F9" s="9">
        <v>90</v>
      </c>
      <c r="G9" s="10">
        <f>F9*100</f>
        <v>9000</v>
      </c>
      <c r="H9" s="9">
        <v>2</v>
      </c>
      <c r="I9" s="10">
        <f t="shared" si="2"/>
        <v>600</v>
      </c>
      <c r="J9" s="22"/>
    </row>
    <row r="10" s="1" customFormat="1" ht="24" spans="1:10">
      <c r="A10" s="11" t="s">
        <v>18</v>
      </c>
      <c r="B10" s="9">
        <f t="shared" si="0"/>
        <v>912</v>
      </c>
      <c r="C10" s="9">
        <f t="shared" si="1"/>
        <v>57420</v>
      </c>
      <c r="D10" s="9">
        <v>849</v>
      </c>
      <c r="E10" s="9">
        <f>D10*60+180</f>
        <v>51120</v>
      </c>
      <c r="F10" s="9">
        <v>63</v>
      </c>
      <c r="G10" s="10">
        <f>F10*100</f>
        <v>6300</v>
      </c>
      <c r="H10" s="9">
        <v>0</v>
      </c>
      <c r="I10" s="10">
        <f t="shared" si="2"/>
        <v>0</v>
      </c>
      <c r="J10" s="23" t="s">
        <v>19</v>
      </c>
    </row>
    <row r="11" s="1" customFormat="1" ht="18" customHeight="1" spans="1:10">
      <c r="A11" s="11" t="s">
        <v>20</v>
      </c>
      <c r="B11" s="9">
        <f t="shared" si="0"/>
        <v>335</v>
      </c>
      <c r="C11" s="9">
        <f t="shared" si="1"/>
        <v>21420</v>
      </c>
      <c r="D11" s="12">
        <v>307</v>
      </c>
      <c r="E11" s="9">
        <f>D11*60</f>
        <v>18420</v>
      </c>
      <c r="F11" s="9">
        <v>27</v>
      </c>
      <c r="G11" s="10">
        <f>F11*100</f>
        <v>2700</v>
      </c>
      <c r="H11" s="9">
        <v>1</v>
      </c>
      <c r="I11" s="10">
        <f t="shared" si="2"/>
        <v>300</v>
      </c>
      <c r="J11" s="15"/>
    </row>
    <row r="12" s="1" customFormat="1" ht="18" customHeight="1" spans="1:10">
      <c r="A12" s="11" t="s">
        <v>21</v>
      </c>
      <c r="B12" s="9">
        <f t="shared" si="0"/>
        <v>454</v>
      </c>
      <c r="C12" s="9">
        <f t="shared" si="1"/>
        <v>29760</v>
      </c>
      <c r="D12" s="9">
        <v>401</v>
      </c>
      <c r="E12" s="9">
        <f>D12*60</f>
        <v>24060</v>
      </c>
      <c r="F12" s="9">
        <v>51</v>
      </c>
      <c r="G12" s="10">
        <f>F12*100</f>
        <v>5100</v>
      </c>
      <c r="H12" s="9">
        <v>2</v>
      </c>
      <c r="I12" s="10">
        <f t="shared" si="2"/>
        <v>600</v>
      </c>
      <c r="J12" s="22"/>
    </row>
    <row r="13" s="1" customFormat="1" ht="18" customHeight="1" spans="1:10">
      <c r="A13" s="8" t="s">
        <v>22</v>
      </c>
      <c r="B13" s="9">
        <f t="shared" si="0"/>
        <v>495</v>
      </c>
      <c r="C13" s="9">
        <f t="shared" si="1"/>
        <v>32700</v>
      </c>
      <c r="D13" s="9">
        <v>430</v>
      </c>
      <c r="E13" s="9">
        <f>D13*60</f>
        <v>25800</v>
      </c>
      <c r="F13" s="9">
        <v>63</v>
      </c>
      <c r="G13" s="10">
        <f>F13*100</f>
        <v>6300</v>
      </c>
      <c r="H13" s="9">
        <v>2</v>
      </c>
      <c r="I13" s="10">
        <f t="shared" si="2"/>
        <v>600</v>
      </c>
      <c r="J13" s="23"/>
    </row>
    <row r="14" s="1" customFormat="1" ht="18" customHeight="1" spans="1:10">
      <c r="A14" s="8" t="s">
        <v>23</v>
      </c>
      <c r="B14" s="9">
        <f t="shared" si="0"/>
        <v>380</v>
      </c>
      <c r="C14" s="9">
        <f t="shared" si="1"/>
        <v>24640</v>
      </c>
      <c r="D14" s="9">
        <v>339</v>
      </c>
      <c r="E14" s="9">
        <f>D14*60</f>
        <v>20340</v>
      </c>
      <c r="F14" s="9">
        <v>40</v>
      </c>
      <c r="G14" s="10">
        <f>F14*100</f>
        <v>4000</v>
      </c>
      <c r="H14" s="9">
        <v>1</v>
      </c>
      <c r="I14" s="10">
        <f t="shared" si="2"/>
        <v>300</v>
      </c>
      <c r="J14" s="15"/>
    </row>
    <row r="15" s="1" customFormat="1" ht="18" customHeight="1" spans="1:10">
      <c r="A15" s="8" t="s">
        <v>24</v>
      </c>
      <c r="B15" s="9">
        <f t="shared" si="0"/>
        <v>244</v>
      </c>
      <c r="C15" s="9">
        <f t="shared" si="1"/>
        <v>16560</v>
      </c>
      <c r="D15" s="9">
        <v>196</v>
      </c>
      <c r="E15" s="9">
        <f>D15*60</f>
        <v>11760</v>
      </c>
      <c r="F15" s="9">
        <v>48</v>
      </c>
      <c r="G15" s="10">
        <f>F15*100</f>
        <v>4800</v>
      </c>
      <c r="H15" s="9">
        <v>0</v>
      </c>
      <c r="I15" s="10">
        <f t="shared" si="2"/>
        <v>0</v>
      </c>
      <c r="J15" s="22"/>
    </row>
    <row r="16" s="1" customFormat="1" ht="18" customHeight="1" spans="1:10">
      <c r="A16" s="8" t="s">
        <v>25</v>
      </c>
      <c r="B16" s="9">
        <f t="shared" si="0"/>
        <v>1166</v>
      </c>
      <c r="C16" s="9">
        <f t="shared" si="1"/>
        <v>75880</v>
      </c>
      <c r="D16" s="9">
        <v>1028</v>
      </c>
      <c r="E16" s="9">
        <f>D16*60</f>
        <v>61680</v>
      </c>
      <c r="F16" s="9">
        <v>136</v>
      </c>
      <c r="G16" s="10">
        <f>F16*100</f>
        <v>13600</v>
      </c>
      <c r="H16" s="9">
        <v>2</v>
      </c>
      <c r="I16" s="10">
        <f t="shared" si="2"/>
        <v>600</v>
      </c>
      <c r="J16" s="22"/>
    </row>
    <row r="17" s="1" customFormat="1" ht="18" customHeight="1" spans="1:10">
      <c r="A17" s="8" t="s">
        <v>26</v>
      </c>
      <c r="B17" s="9">
        <f t="shared" si="0"/>
        <v>394</v>
      </c>
      <c r="C17" s="9">
        <f t="shared" si="1"/>
        <v>25000</v>
      </c>
      <c r="D17" s="9">
        <v>370</v>
      </c>
      <c r="E17" s="9">
        <f>D17*60</f>
        <v>22200</v>
      </c>
      <c r="F17" s="9">
        <v>22</v>
      </c>
      <c r="G17" s="10">
        <f>F17*100</f>
        <v>2200</v>
      </c>
      <c r="H17" s="9">
        <v>2</v>
      </c>
      <c r="I17" s="10">
        <f t="shared" si="2"/>
        <v>600</v>
      </c>
      <c r="J17" s="15"/>
    </row>
    <row r="18" s="2" customFormat="1" ht="18" customHeight="1" spans="1:10">
      <c r="A18" s="8" t="s">
        <v>27</v>
      </c>
      <c r="B18" s="9">
        <f t="shared" si="0"/>
        <v>799</v>
      </c>
      <c r="C18" s="9">
        <f t="shared" si="1"/>
        <v>51380</v>
      </c>
      <c r="D18" s="13">
        <v>723</v>
      </c>
      <c r="E18" s="9">
        <f>D18*60</f>
        <v>43380</v>
      </c>
      <c r="F18" s="13">
        <v>74</v>
      </c>
      <c r="G18" s="10">
        <f>F18*100</f>
        <v>7400</v>
      </c>
      <c r="H18" s="13">
        <v>2</v>
      </c>
      <c r="I18" s="10">
        <f>H18*300</f>
        <v>600</v>
      </c>
      <c r="J18" s="24"/>
    </row>
    <row r="19" s="1" customFormat="1" ht="36" spans="1:10">
      <c r="A19" s="8" t="s">
        <v>28</v>
      </c>
      <c r="B19" s="9">
        <f t="shared" si="0"/>
        <v>497</v>
      </c>
      <c r="C19" s="9">
        <f>E19+G19+I19</f>
        <v>31360</v>
      </c>
      <c r="D19" s="9">
        <v>472</v>
      </c>
      <c r="E19" s="9">
        <f>D19*60+180*3</f>
        <v>28860</v>
      </c>
      <c r="F19" s="9">
        <v>25</v>
      </c>
      <c r="G19" s="10">
        <f>F19*100</f>
        <v>2500</v>
      </c>
      <c r="H19" s="9">
        <v>0</v>
      </c>
      <c r="I19" s="10">
        <f t="shared" si="2"/>
        <v>0</v>
      </c>
      <c r="J19" s="23" t="s">
        <v>29</v>
      </c>
    </row>
    <row r="20" s="1" customFormat="1" ht="30" customHeight="1" spans="1:11">
      <c r="A20" s="14" t="s">
        <v>30</v>
      </c>
      <c r="B20" s="9">
        <f t="shared" si="0"/>
        <v>9084</v>
      </c>
      <c r="C20" s="15" t="s">
        <v>31</v>
      </c>
      <c r="D20" s="9">
        <f>SUM(D3:D19)</f>
        <v>8159</v>
      </c>
      <c r="E20" s="9">
        <f>SUM(E3:E19)</f>
        <v>490260</v>
      </c>
      <c r="F20" s="9">
        <f>SUM(F3:F19)</f>
        <v>905</v>
      </c>
      <c r="G20" s="10">
        <f>SUM(G3:G19)</f>
        <v>90500</v>
      </c>
      <c r="H20" s="9">
        <f>SUM(H3:H19)</f>
        <v>20</v>
      </c>
      <c r="I20" s="10">
        <f>SUM(I3:I19)</f>
        <v>6000</v>
      </c>
      <c r="J20" s="23"/>
      <c r="K20" s="25"/>
    </row>
    <row r="21" s="1" customFormat="1" ht="31" customHeight="1" spans="1:9">
      <c r="A21" s="16" t="s">
        <v>32</v>
      </c>
      <c r="B21" s="16"/>
      <c r="C21" s="16"/>
      <c r="D21" s="17" t="s">
        <v>33</v>
      </c>
      <c r="E21" s="18"/>
      <c r="F21" s="18"/>
      <c r="G21" s="18" t="s">
        <v>34</v>
      </c>
      <c r="H21" s="18"/>
      <c r="I21" s="26"/>
    </row>
    <row r="22" ht="26" customHeight="1" spans="1:10">
      <c r="A22" s="19" t="s">
        <v>35</v>
      </c>
      <c r="B22" s="19"/>
      <c r="C22" s="19"/>
      <c r="D22" s="19"/>
      <c r="E22" s="19"/>
      <c r="F22" s="19"/>
      <c r="G22" s="19"/>
      <c r="H22" s="19"/>
      <c r="I22" s="26"/>
      <c r="J22" s="19"/>
    </row>
    <row r="23" spans="2:10">
      <c r="B23" s="20"/>
      <c r="C23" s="20"/>
      <c r="D23" s="20"/>
      <c r="E23" s="20"/>
      <c r="F23" s="21"/>
      <c r="G23" s="21"/>
      <c r="H23" s="21"/>
      <c r="I23" s="21"/>
      <c r="J23" s="27"/>
    </row>
  </sheetData>
  <mergeCells count="3">
    <mergeCell ref="A1:J1"/>
    <mergeCell ref="E21:F21"/>
    <mergeCell ref="G21:H21"/>
  </mergeCells>
  <pageMargins left="0.590277777777778" right="0.118055555555556" top="0.550694444444444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适&amp;合</cp:lastModifiedBy>
  <dcterms:created xsi:type="dcterms:W3CDTF">2022-05-22T10:32:00Z</dcterms:created>
  <dcterms:modified xsi:type="dcterms:W3CDTF">2025-04-11T08:05:01Z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BD0D18AC2062411CBBB4048DDB0133BE_13</vt:lpwstr>
  </property>
  <property fmtid="{D5CDD505-2E9C-101B-9397-08002B2CF9AE}" pid="3" name="KSOProductBuildVer">
    <vt:lpwstr>2052-12.1.0.20784</vt:lpwstr>
  </property>
</Properties>
</file>